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activeTab="2"/>
  </bookViews>
  <sheets>
    <sheet name="S I" sheetId="4" r:id="rId1"/>
    <sheet name="S II" sheetId="2" r:id="rId2"/>
    <sheet name="Gab" sheetId="5" r:id="rId3"/>
  </sheets>
  <definedNames>
    <definedName name="_xlnm.Print_Area" localSheetId="0">'S I'!$B$2:$F$59</definedName>
    <definedName name="_xlnm.Print_Area" localSheetId="1">'S II'!$B$1:$F$61</definedName>
  </definedNames>
  <calcPr calcId="124519"/>
</workbook>
</file>

<file path=xl/calcChain.xml><?xml version="1.0" encoding="utf-8"?>
<calcChain xmlns="http://schemas.openxmlformats.org/spreadsheetml/2006/main">
  <c r="E141" i="5"/>
  <c r="F141"/>
  <c r="E135"/>
  <c r="F137" s="1"/>
  <c r="F81"/>
  <c r="E74"/>
  <c r="E69"/>
  <c r="F67"/>
  <c r="F20" i="4"/>
  <c r="E23" i="2" l="1"/>
  <c r="F30" l="1"/>
  <c r="E18"/>
  <c r="F16"/>
  <c r="E84"/>
  <c r="F86" s="1"/>
  <c r="F59" i="4" l="1"/>
  <c r="E59"/>
  <c r="J22"/>
  <c r="J20"/>
  <c r="F90" i="2" l="1"/>
  <c r="E90"/>
</calcChain>
</file>

<file path=xl/sharedStrings.xml><?xml version="1.0" encoding="utf-8"?>
<sst xmlns="http://schemas.openxmlformats.org/spreadsheetml/2006/main" count="533" uniqueCount="134">
  <si>
    <t>No. akun</t>
  </si>
  <si>
    <t>Nama rekening</t>
  </si>
  <si>
    <t>Debet</t>
  </si>
  <si>
    <t>Kredit</t>
  </si>
  <si>
    <t>ket</t>
  </si>
  <si>
    <t>1.3.3.11.01.</t>
  </si>
  <si>
    <t>Gedung dan Bangunan..</t>
  </si>
  <si>
    <t>1.3.1.14.01.</t>
  </si>
  <si>
    <t>Tanah..</t>
  </si>
  <si>
    <t>1.3.2.36.01.</t>
  </si>
  <si>
    <t>Peralatan dan Mesin..</t>
  </si>
  <si>
    <t>3.1.1.01.01.</t>
  </si>
  <si>
    <t>Ekuitas</t>
  </si>
  <si>
    <t>9.1.7.02.0012.</t>
  </si>
  <si>
    <t>Beban Penyusutan Gedung dan Bangunan.</t>
  </si>
  <si>
    <t>1.3.7.01.34.</t>
  </si>
  <si>
    <t>Akumulasi Penyusutan Peralatan dan Mesin.</t>
  </si>
  <si>
    <t>1.5.4.01.01.</t>
  </si>
  <si>
    <t>Aset Tidak Bermanfaat</t>
  </si>
  <si>
    <t>1.3.7.02.11.</t>
  </si>
  <si>
    <t>Akumulasi Penyusutan Gedung dan Bangunan.</t>
  </si>
  <si>
    <t>9.1.7.04.0001.</t>
  </si>
  <si>
    <t>Beban Penyusutan Aset Tetap Leinnya.</t>
  </si>
  <si>
    <t>1.3.7.04.01.</t>
  </si>
  <si>
    <t>Akumulasi Penyusutan Aset Tetap Leinnya.</t>
  </si>
  <si>
    <t>9.1.7.05.0005.</t>
  </si>
  <si>
    <t>Beban Amortisasi Aset Tidat Berwujud Lainnya</t>
  </si>
  <si>
    <t>1.5.3.06.05.</t>
  </si>
  <si>
    <t>Akumulasi Amortisasi Aset Tidak Berwujud Lainnya</t>
  </si>
  <si>
    <t>9.1.7.06.0001.</t>
  </si>
  <si>
    <t>Beban Penyusutan Aset Leinnya</t>
  </si>
  <si>
    <t>1.5.4.01.04.</t>
  </si>
  <si>
    <t>Akumulasi Penyusutan Aset Dimanfaatkan Pihak Lain</t>
  </si>
  <si>
    <t>1.1.7.01.01.</t>
  </si>
  <si>
    <t>Persediaan Alat Tulis Kantor</t>
  </si>
  <si>
    <t>1.1.7.01.03.</t>
  </si>
  <si>
    <t>Persediaan Alat Listrik dan elektronik ( lampu pijar, battery kering)</t>
  </si>
  <si>
    <t>Persediaan Bahan Dokumentasi/Cetakan</t>
  </si>
  <si>
    <t>9.1.2.01.0001.</t>
  </si>
  <si>
    <t>Beban Persediaan alat tulis kantor</t>
  </si>
  <si>
    <t>9.1.2.01.0003.</t>
  </si>
  <si>
    <t>Beban Persediaan alat listrik dan elektronik ( lampu pijar, battery kering)</t>
  </si>
  <si>
    <t>9.1.2.06.0001.</t>
  </si>
  <si>
    <t>Beban Cetak</t>
  </si>
  <si>
    <t>1.1.7.02.12.</t>
  </si>
  <si>
    <t>Persediaaan perlengkapan pengujian</t>
  </si>
  <si>
    <t>9.1.2.03.0001.</t>
  </si>
  <si>
    <t>Beban Jasa telepon</t>
  </si>
  <si>
    <t>9.1.2.03.0002.</t>
  </si>
  <si>
    <t>Beban Jasa air</t>
  </si>
  <si>
    <t>9.1.2.03.0003.</t>
  </si>
  <si>
    <t>Beban Jasa listrik</t>
  </si>
  <si>
    <t>2.1.5.02.01.</t>
  </si>
  <si>
    <t>Utang Belanja Jasa</t>
  </si>
  <si>
    <t>9.1.1.02.0001.</t>
  </si>
  <si>
    <t>Tambahan Penghasilan berdasarkan beban kerja - LO</t>
  </si>
  <si>
    <t>2.1.5.01.02.</t>
  </si>
  <si>
    <t>Utang Belanja Pegawai.</t>
  </si>
  <si>
    <t>Beban Penyusutan Mesin dan Peralatan</t>
  </si>
  <si>
    <t>Penyusutan peralatan dan mesin</t>
  </si>
  <si>
    <t>9.1.7.01.0034.</t>
  </si>
  <si>
    <t>Hutang jangka pendek tambahan penghasilan PNS</t>
  </si>
  <si>
    <t>JURNAL PENYESUAIAN SEMESTER I</t>
  </si>
  <si>
    <t>DINAS PERHUBUNGAN KOMINFO PROVINSI SUMATERA BARAT</t>
  </si>
  <si>
    <t>BA STOCK OPNAME</t>
  </si>
  <si>
    <t>mutasi antar SKPD</t>
  </si>
  <si>
    <t>Dibuat,</t>
  </si>
  <si>
    <t>Operator Pelaporan</t>
  </si>
  <si>
    <t>AMRAN, SE, MM</t>
  </si>
  <si>
    <t>Pembina Utama Muda/NIP 19580620 19112 1 002</t>
  </si>
  <si>
    <t>JURNAL PENYESUAIAN SEMESTER II</t>
  </si>
  <si>
    <t>Ref</t>
  </si>
  <si>
    <t>Hutang jangka pendek belanja listrik, air dan telepon</t>
  </si>
  <si>
    <t>JURNAL PENYESUAIAN SEMESTER I DAN II</t>
  </si>
  <si>
    <t>DINAS PERHUBUNGAN PROVINSI SUMATERA BARAT</t>
  </si>
  <si>
    <t>TAHUN 2017</t>
  </si>
  <si>
    <t>Utang Belanja Pegawai. (Dishub)</t>
  </si>
  <si>
    <t>2.1.5.02.06.</t>
  </si>
  <si>
    <t>Utang Belanja Barang dan Jasa.</t>
  </si>
  <si>
    <t>Penambahan ekuitas besar akibat adanya pegawai yang pindah ke kementerian perhubungan sebanyak 114 orang sehingga pembayaran utang jangka pendek (utang belanja pegawai) menjadi sedikit</t>
  </si>
  <si>
    <t xml:space="preserve">Pembayaran tunjangan tambahan penghasilan PNS KPID yang </t>
  </si>
  <si>
    <t>dibayarkan melalui Dishub</t>
  </si>
  <si>
    <t>per 30 JUN 2017</t>
  </si>
  <si>
    <t>1.1.7.01.05.</t>
  </si>
  <si>
    <t>Persediaan Peralatan kebersihan dan bahan pembersih</t>
  </si>
  <si>
    <t>9.1.2.02.0008.</t>
  </si>
  <si>
    <t>Beban Bahan Pengujian Kendaraan</t>
  </si>
  <si>
    <t>9.1.2.01.0005.</t>
  </si>
  <si>
    <t>Beban Persediaan peralatan kebersihan dan bahan pembersih</t>
  </si>
  <si>
    <t>1.1.7.01.13.</t>
  </si>
  <si>
    <t xml:space="preserve">Mutasi antar SKPD BAST No.030/32/BAPPBMD-III/2017 </t>
  </si>
  <si>
    <t>Mutasi ke Kominfo berupa tanah</t>
  </si>
  <si>
    <t>Simbada KIB A Sem I - 2017</t>
  </si>
  <si>
    <t>usulan hibah tanah gedung karantina jln raya kataping padang</t>
  </si>
  <si>
    <t>Kendaraan roda 4 dari biro umum BAST No. 08BAST/IV/Umum-2017</t>
  </si>
  <si>
    <t xml:space="preserve">Mutasi ke Kominfo berupa mesin tik, filling kabinet, dll senilai 684.071.320 </t>
  </si>
  <si>
    <t>Mutasi ke Kominfo berupa gedung kantor senilai 72.800.000</t>
  </si>
  <si>
    <t xml:space="preserve">Reklas dari gedung dan bangunan ke aset tidak bermamfaat </t>
  </si>
  <si>
    <t xml:space="preserve">Reklas dari Aset tetap lainnya ke aset tidak bermamfaat </t>
  </si>
  <si>
    <t>1.3.5.09.01.</t>
  </si>
  <si>
    <t>Aset Tetap Lannnya..</t>
  </si>
  <si>
    <t>BA Rekon Aset Sem. I 2017</t>
  </si>
  <si>
    <t>Hibah berupa tanah senilai 261.040.000 dan gedung kantor senilai 3.294.592.100 dgn BAST No.030-191-2017 tgl. 14-02-2017 dan SK Penghapusan BAST No. 030-645-2017 tgl. 10-07-2017</t>
  </si>
  <si>
    <t>Padang,     Juli 2017</t>
  </si>
  <si>
    <t>KEPALA DINAS PERHUBUNGAN PROV. SUMBAR</t>
  </si>
  <si>
    <t>MARDIWAN, SE, M.Cio</t>
  </si>
  <si>
    <t>Nip. 19760513 201001 1 010</t>
  </si>
  <si>
    <t>UU 23 tahun 2014 ke provinsi dari kabupaten kota</t>
  </si>
  <si>
    <t>Mutasi antar SKPD BAST No.030/122/BAST/BAPPBMD-VIII/2017  Tgl. 29/08/17</t>
  </si>
  <si>
    <t>usulan penghapusan untuk tanah yang tidak dimamfaatkan sesuai</t>
  </si>
  <si>
    <t>surat No. 028/039/dishub.sb/2017 tgl. 19 september 2017</t>
  </si>
  <si>
    <t xml:space="preserve">Penyerahan aset berupa tanah, peralatan dan mesin, gedung dan </t>
  </si>
  <si>
    <t xml:space="preserve">bangunan terminal sebagai akibat </t>
  </si>
  <si>
    <t>1.3.4.24.01.</t>
  </si>
  <si>
    <t>Jalan, irigrasi, jaringan dan jembatan</t>
  </si>
  <si>
    <t>Mutasi dari sekwan berupa kendaraan roda 4 toyota innov diesel V</t>
  </si>
  <si>
    <t>BAST No. 030/17/BAST/BAP2BMD-XI/2017 Tgl. 15 November 2017</t>
  </si>
  <si>
    <t>Belanja modal yang tidak di kapitalisir berupa printer hibah dari</t>
  </si>
  <si>
    <t>kabupaten pesisir selatan (terminal)</t>
  </si>
  <si>
    <t xml:space="preserve">Reklas dari gedung dan bangunan, aset tetap lainya ke peralatan </t>
  </si>
  <si>
    <t xml:space="preserve">dan mesin berupa gerobak PKL, papan informasi trayek dan </t>
  </si>
  <si>
    <t>pembuatan video audit keselamatan</t>
  </si>
  <si>
    <t xml:space="preserve">Reklas dari jalan, irigrasi, jaringan dan jembatan ke gedung dan </t>
  </si>
  <si>
    <t>bangunan penyerahan aset terminal</t>
  </si>
  <si>
    <t>Aset Dimanfaatkan Pihak Lein</t>
  </si>
  <si>
    <t>1.5.4.01.03.</t>
  </si>
  <si>
    <t>Mutasi ke Kesbang berupa tanah, gedung dan bangunan</t>
  </si>
  <si>
    <t>hibah ke kabupaten sijunjung  SK hibah No.030-1007-2017</t>
  </si>
  <si>
    <t>Penyusutan gedung dan bangunan</t>
  </si>
  <si>
    <t>Akumulasi Penyusutan Jalan, irigrasi, jaringan dan jembatan</t>
  </si>
  <si>
    <t>Penyusutan Aset Tetap Leinnya.</t>
  </si>
  <si>
    <t>Amortisasi Aset Tidak Berwujud Lainnya</t>
  </si>
  <si>
    <t>1.3.7.03.24.</t>
  </si>
  <si>
    <r>
      <t>Stock o</t>
    </r>
    <r>
      <rPr>
        <sz val="8"/>
        <rFont val="Trebuchet MS"/>
        <family val="2"/>
      </rPr>
      <t>pname persediaan</t>
    </r>
  </si>
</sst>
</file>

<file path=xl/styles.xml><?xml version="1.0" encoding="utf-8"?>
<styleSheet xmlns="http://schemas.openxmlformats.org/spreadsheetml/2006/main">
  <numFmts count="4">
    <numFmt numFmtId="41" formatCode="_(* #,##0_);_(* \(#,##0\);_(* &quot;-&quot;_);_(@_)"/>
    <numFmt numFmtId="43" formatCode="_(* #,##0.00_);_(* \(#,##0.00\);_(* &quot;-&quot;??_);_(@_)"/>
    <numFmt numFmtId="164" formatCode="#,##0.00;[Red]#,##0.00"/>
    <numFmt numFmtId="167" formatCode="_(* #,##0.00_);_(* \(#,##0.00\);_(* &quot;-&quot;_);_(@_)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rgb="FF000000"/>
      <name val="Trebuchet MS"/>
      <family val="2"/>
    </font>
    <font>
      <sz val="9"/>
      <name val="Trebuchet MS"/>
      <family val="2"/>
    </font>
    <font>
      <b/>
      <sz val="12"/>
      <color theme="1"/>
      <name val="Algerian"/>
      <family val="5"/>
    </font>
    <font>
      <sz val="11"/>
      <color theme="1"/>
      <name val="Trebuchet MS"/>
      <family val="2"/>
    </font>
    <font>
      <u/>
      <sz val="11"/>
      <color theme="1"/>
      <name val="Trebuchet MS"/>
      <family val="2"/>
    </font>
    <font>
      <sz val="9"/>
      <color theme="1"/>
      <name val="Calibri"/>
      <family val="2"/>
      <scheme val="minor"/>
    </font>
    <font>
      <sz val="9"/>
      <color rgb="FFFF0000"/>
      <name val="Trebuchet MS"/>
      <family val="2"/>
    </font>
    <font>
      <sz val="11"/>
      <color rgb="FFFF0000"/>
      <name val="Calibri"/>
      <family val="2"/>
      <scheme val="minor"/>
    </font>
    <font>
      <sz val="9"/>
      <color theme="1"/>
      <name val="Trebuchet MS"/>
      <family val="2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sz val="8"/>
      <name val="Trebuchet MS"/>
      <family val="2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0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Border="1"/>
    <xf numFmtId="0" fontId="0" fillId="0" borderId="3" xfId="0" applyBorder="1" applyAlignment="1">
      <alignment horizontal="center"/>
    </xf>
    <xf numFmtId="0" fontId="0" fillId="0" borderId="2" xfId="0" applyBorder="1"/>
    <xf numFmtId="164" fontId="0" fillId="0" borderId="0" xfId="1" applyNumberFormat="1" applyFont="1" applyAlignment="1">
      <alignment horizontal="right"/>
    </xf>
    <xf numFmtId="0" fontId="2" fillId="0" borderId="4" xfId="0" applyFont="1" applyBorder="1"/>
    <xf numFmtId="0" fontId="2" fillId="0" borderId="5" xfId="0" applyFont="1" applyFill="1" applyBorder="1"/>
    <xf numFmtId="0" fontId="0" fillId="0" borderId="5" xfId="0" applyFill="1" applyBorder="1"/>
    <xf numFmtId="0" fontId="2" fillId="0" borderId="5" xfId="0" applyFont="1" applyFill="1" applyBorder="1" applyAlignment="1">
      <alignment horizontal="left" wrapText="1"/>
    </xf>
    <xf numFmtId="0" fontId="2" fillId="0" borderId="6" xfId="0" applyFont="1" applyFill="1" applyBorder="1" applyAlignment="1">
      <alignment horizontal="left" wrapText="1"/>
    </xf>
    <xf numFmtId="0" fontId="0" fillId="0" borderId="1" xfId="0" applyFill="1" applyBorder="1"/>
    <xf numFmtId="0" fontId="3" fillId="0" borderId="5" xfId="0" applyFont="1" applyFill="1" applyBorder="1" applyAlignment="1">
      <alignment horizontal="left" wrapText="1"/>
    </xf>
    <xf numFmtId="0" fontId="5" fillId="0" borderId="0" xfId="0" applyFont="1"/>
    <xf numFmtId="41" fontId="5" fillId="0" borderId="0" xfId="2" applyFont="1" applyAlignment="1">
      <alignment horizontal="center"/>
    </xf>
    <xf numFmtId="0" fontId="4" fillId="0" borderId="0" xfId="0" applyFont="1" applyAlignment="1"/>
    <xf numFmtId="164" fontId="0" fillId="0" borderId="1" xfId="1" applyNumberFormat="1" applyFont="1" applyBorder="1" applyAlignment="1">
      <alignment horizontal="center"/>
    </xf>
    <xf numFmtId="0" fontId="0" fillId="0" borderId="4" xfId="0" applyBorder="1"/>
    <xf numFmtId="0" fontId="2" fillId="0" borderId="5" xfId="0" applyFont="1" applyFill="1" applyBorder="1" applyAlignment="1">
      <alignment wrapText="1"/>
    </xf>
    <xf numFmtId="0" fontId="0" fillId="0" borderId="7" xfId="0" applyFill="1" applyBorder="1"/>
    <xf numFmtId="0" fontId="0" fillId="0" borderId="5" xfId="0" applyFill="1" applyBorder="1" applyAlignment="1">
      <alignment wrapText="1"/>
    </xf>
    <xf numFmtId="164" fontId="0" fillId="0" borderId="0" xfId="0" applyNumberFormat="1"/>
    <xf numFmtId="0" fontId="0" fillId="0" borderId="9" xfId="0" applyBorder="1"/>
    <xf numFmtId="0" fontId="0" fillId="0" borderId="6" xfId="0" applyFill="1" applyBorder="1"/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/>
    <xf numFmtId="0" fontId="5" fillId="0" borderId="0" xfId="0" applyFont="1" applyAlignment="1">
      <alignment wrapText="1"/>
    </xf>
    <xf numFmtId="0" fontId="6" fillId="0" borderId="0" xfId="0" applyFont="1" applyAlignment="1"/>
    <xf numFmtId="0" fontId="8" fillId="0" borderId="4" xfId="0" applyFont="1" applyBorder="1"/>
    <xf numFmtId="164" fontId="8" fillId="0" borderId="4" xfId="1" applyNumberFormat="1" applyFont="1" applyBorder="1" applyAlignment="1">
      <alignment horizontal="right"/>
    </xf>
    <xf numFmtId="0" fontId="2" fillId="0" borderId="5" xfId="0" applyFont="1" applyBorder="1"/>
    <xf numFmtId="0" fontId="8" fillId="0" borderId="5" xfId="0" applyFont="1" applyBorder="1"/>
    <xf numFmtId="164" fontId="8" fillId="0" borderId="5" xfId="1" applyNumberFormat="1" applyFont="1" applyBorder="1" applyAlignment="1">
      <alignment horizontal="right"/>
    </xf>
    <xf numFmtId="0" fontId="8" fillId="0" borderId="5" xfId="0" applyFont="1" applyFill="1" applyBorder="1"/>
    <xf numFmtId="0" fontId="9" fillId="0" borderId="5" xfId="0" applyFont="1" applyFill="1" applyBorder="1"/>
    <xf numFmtId="41" fontId="0" fillId="0" borderId="0" xfId="2" applyFont="1"/>
    <xf numFmtId="41" fontId="0" fillId="0" borderId="0" xfId="0" applyNumberFormat="1"/>
    <xf numFmtId="0" fontId="8" fillId="0" borderId="5" xfId="0" applyFont="1" applyFill="1" applyBorder="1" applyAlignment="1">
      <alignment horizontal="left" wrapText="1"/>
    </xf>
    <xf numFmtId="0" fontId="7" fillId="0" borderId="5" xfId="0" applyFont="1" applyFill="1" applyBorder="1"/>
    <xf numFmtId="0" fontId="7" fillId="0" borderId="5" xfId="0" applyFont="1" applyFill="1" applyBorder="1" applyAlignment="1">
      <alignment wrapText="1"/>
    </xf>
    <xf numFmtId="0" fontId="8" fillId="0" borderId="7" xfId="0" applyFont="1" applyFill="1" applyBorder="1" applyAlignment="1">
      <alignment horizontal="left" wrapText="1"/>
    </xf>
    <xf numFmtId="0" fontId="10" fillId="0" borderId="5" xfId="0" applyFont="1" applyFill="1" applyBorder="1"/>
    <xf numFmtId="164" fontId="3" fillId="0" borderId="5" xfId="1" applyNumberFormat="1" applyFont="1" applyFill="1" applyBorder="1" applyAlignment="1">
      <alignment horizontal="right"/>
    </xf>
    <xf numFmtId="164" fontId="11" fillId="0" borderId="5" xfId="1" applyNumberFormat="1" applyFont="1" applyFill="1" applyBorder="1" applyAlignment="1">
      <alignment horizontal="right"/>
    </xf>
    <xf numFmtId="164" fontId="3" fillId="0" borderId="5" xfId="1" applyNumberFormat="1" applyFont="1" applyFill="1" applyBorder="1" applyAlignment="1">
      <alignment horizontal="right" wrapText="1"/>
    </xf>
    <xf numFmtId="164" fontId="3" fillId="0" borderId="6" xfId="1" applyNumberFormat="1" applyFont="1" applyFill="1" applyBorder="1" applyAlignment="1">
      <alignment horizontal="right" wrapText="1"/>
    </xf>
    <xf numFmtId="164" fontId="11" fillId="0" borderId="1" xfId="1" applyNumberFormat="1" applyFont="1" applyFill="1" applyBorder="1" applyAlignment="1">
      <alignment horizontal="right"/>
    </xf>
    <xf numFmtId="0" fontId="3" fillId="0" borderId="5" xfId="0" applyFont="1" applyFill="1" applyBorder="1"/>
    <xf numFmtId="164" fontId="11" fillId="0" borderId="1" xfId="1" applyNumberFormat="1" applyFont="1" applyFill="1" applyBorder="1" applyAlignment="1">
      <alignment horizontal="center"/>
    </xf>
    <xf numFmtId="164" fontId="3" fillId="0" borderId="4" xfId="1" applyNumberFormat="1" applyFont="1" applyFill="1" applyBorder="1" applyAlignment="1">
      <alignment horizontal="right"/>
    </xf>
    <xf numFmtId="4" fontId="3" fillId="0" borderId="5" xfId="0" applyNumberFormat="1" applyFont="1" applyFill="1" applyBorder="1"/>
    <xf numFmtId="164" fontId="11" fillId="0" borderId="0" xfId="1" applyNumberFormat="1" applyFont="1" applyFill="1" applyAlignment="1">
      <alignment horizontal="right"/>
    </xf>
    <xf numFmtId="0" fontId="11" fillId="0" borderId="5" xfId="0" applyFont="1" applyFill="1" applyBorder="1"/>
    <xf numFmtId="0" fontId="9" fillId="0" borderId="5" xfId="0" applyFont="1" applyFill="1" applyBorder="1" applyAlignment="1">
      <alignment horizontal="right"/>
    </xf>
    <xf numFmtId="164" fontId="0" fillId="0" borderId="0" xfId="1" applyNumberFormat="1" applyFont="1" applyFill="1" applyAlignment="1">
      <alignment horizontal="right"/>
    </xf>
    <xf numFmtId="43" fontId="0" fillId="0" borderId="5" xfId="0" applyNumberFormat="1" applyFill="1" applyBorder="1"/>
    <xf numFmtId="164" fontId="0" fillId="0" borderId="1" xfId="1" applyNumberFormat="1" applyFont="1" applyFill="1" applyBorder="1" applyAlignment="1">
      <alignment horizontal="center"/>
    </xf>
    <xf numFmtId="167" fontId="3" fillId="0" borderId="4" xfId="2" applyNumberFormat="1" applyFont="1" applyFill="1" applyBorder="1" applyAlignment="1">
      <alignment horizontal="right"/>
    </xf>
    <xf numFmtId="167" fontId="2" fillId="0" borderId="5" xfId="2" applyNumberFormat="1" applyFont="1" applyFill="1" applyBorder="1"/>
    <xf numFmtId="0" fontId="5" fillId="0" borderId="0" xfId="0" applyFont="1" applyFill="1"/>
    <xf numFmtId="0" fontId="5" fillId="0" borderId="0" xfId="0" applyFont="1" applyFill="1" applyAlignment="1"/>
    <xf numFmtId="0" fontId="5" fillId="0" borderId="0" xfId="0" applyFont="1" applyFill="1" applyAlignment="1">
      <alignment horizontal="center"/>
    </xf>
    <xf numFmtId="0" fontId="0" fillId="0" borderId="0" xfId="0" applyFill="1"/>
    <xf numFmtId="0" fontId="0" fillId="0" borderId="1" xfId="0" applyFill="1" applyBorder="1" applyAlignment="1">
      <alignment horizontal="center"/>
    </xf>
    <xf numFmtId="0" fontId="2" fillId="0" borderId="4" xfId="0" applyFont="1" applyFill="1" applyBorder="1"/>
    <xf numFmtId="0" fontId="2" fillId="0" borderId="0" xfId="0" applyFont="1" applyFill="1"/>
    <xf numFmtId="0" fontId="2" fillId="0" borderId="7" xfId="0" applyFont="1" applyFill="1" applyBorder="1"/>
    <xf numFmtId="164" fontId="11" fillId="0" borderId="7" xfId="1" applyNumberFormat="1" applyFont="1" applyFill="1" applyBorder="1" applyAlignment="1">
      <alignment horizontal="right"/>
    </xf>
    <xf numFmtId="0" fontId="0" fillId="0" borderId="4" xfId="0" applyFill="1" applyBorder="1"/>
    <xf numFmtId="164" fontId="11" fillId="0" borderId="4" xfId="1" applyNumberFormat="1" applyFont="1" applyFill="1" applyBorder="1" applyAlignment="1">
      <alignment horizontal="right"/>
    </xf>
    <xf numFmtId="3" fontId="5" fillId="0" borderId="0" xfId="0" applyNumberFormat="1" applyFont="1" applyFill="1"/>
    <xf numFmtId="3" fontId="5" fillId="0" borderId="0" xfId="0" applyNumberFormat="1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6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left" vertical="top" wrapText="1"/>
    </xf>
    <xf numFmtId="0" fontId="7" fillId="0" borderId="8" xfId="0" applyFont="1" applyFill="1" applyBorder="1" applyAlignment="1">
      <alignment horizontal="left" vertical="top" wrapText="1"/>
    </xf>
    <xf numFmtId="0" fontId="0" fillId="0" borderId="6" xfId="0" applyFill="1" applyBorder="1" applyAlignment="1">
      <alignment horizontal="left" vertical="top" wrapText="1"/>
    </xf>
    <xf numFmtId="0" fontId="0" fillId="0" borderId="2" xfId="0" applyFill="1" applyBorder="1" applyAlignment="1">
      <alignment horizontal="left" vertical="top" wrapText="1"/>
    </xf>
    <xf numFmtId="0" fontId="0" fillId="0" borderId="9" xfId="0" applyFill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3" fontId="2" fillId="0" borderId="0" xfId="0" applyNumberFormat="1" applyFont="1" applyFill="1" applyBorder="1"/>
    <xf numFmtId="3" fontId="2" fillId="0" borderId="0" xfId="0" applyNumberFormat="1" applyFont="1" applyBorder="1"/>
    <xf numFmtId="164" fontId="11" fillId="0" borderId="0" xfId="1" applyNumberFormat="1" applyFont="1" applyFill="1" applyBorder="1" applyAlignment="1">
      <alignment horizontal="right"/>
    </xf>
    <xf numFmtId="0" fontId="5" fillId="0" borderId="0" xfId="0" applyFont="1" applyBorder="1"/>
    <xf numFmtId="167" fontId="3" fillId="0" borderId="5" xfId="2" applyNumberFormat="1" applyFont="1" applyFill="1" applyBorder="1"/>
    <xf numFmtId="167" fontId="3" fillId="0" borderId="5" xfId="2" applyNumberFormat="1" applyFont="1" applyFill="1" applyBorder="1" applyAlignment="1">
      <alignment horizontal="right"/>
    </xf>
    <xf numFmtId="3" fontId="3" fillId="0" borderId="5" xfId="0" applyNumberFormat="1" applyFont="1" applyFill="1" applyBorder="1"/>
    <xf numFmtId="164" fontId="3" fillId="0" borderId="7" xfId="1" applyNumberFormat="1" applyFont="1" applyFill="1" applyBorder="1" applyAlignment="1">
      <alignment horizontal="right" wrapText="1"/>
    </xf>
    <xf numFmtId="0" fontId="12" fillId="0" borderId="5" xfId="0" applyFont="1" applyFill="1" applyBorder="1"/>
    <xf numFmtId="0" fontId="3" fillId="0" borderId="5" xfId="0" applyFont="1" applyFill="1" applyBorder="1" applyAlignment="1">
      <alignment wrapText="1"/>
    </xf>
    <xf numFmtId="0" fontId="3" fillId="0" borderId="5" xfId="0" applyFont="1" applyFill="1" applyBorder="1" applyAlignment="1"/>
    <xf numFmtId="0" fontId="11" fillId="0" borderId="7" xfId="0" applyFont="1" applyFill="1" applyBorder="1"/>
    <xf numFmtId="0" fontId="11" fillId="0" borderId="0" xfId="0" applyFont="1" applyFill="1" applyBorder="1"/>
    <xf numFmtId="0" fontId="11" fillId="0" borderId="4" xfId="0" applyFont="1" applyFill="1" applyBorder="1"/>
    <xf numFmtId="0" fontId="8" fillId="0" borderId="6" xfId="0" applyFont="1" applyFill="1" applyBorder="1" applyAlignment="1">
      <alignment horizontal="left" wrapText="1"/>
    </xf>
    <xf numFmtId="0" fontId="2" fillId="0" borderId="9" xfId="0" applyFont="1" applyFill="1" applyBorder="1"/>
    <xf numFmtId="164" fontId="3" fillId="0" borderId="9" xfId="1" applyNumberFormat="1" applyFont="1" applyFill="1" applyBorder="1" applyAlignment="1">
      <alignment horizontal="right"/>
    </xf>
    <xf numFmtId="0" fontId="11" fillId="0" borderId="9" xfId="0" applyFont="1" applyFill="1" applyBorder="1"/>
    <xf numFmtId="0" fontId="7" fillId="0" borderId="9" xfId="0" applyFont="1" applyFill="1" applyBorder="1" applyAlignment="1">
      <alignment horizontal="left" vertical="top" wrapText="1"/>
    </xf>
    <xf numFmtId="0" fontId="2" fillId="0" borderId="6" xfId="0" applyFont="1" applyFill="1" applyBorder="1"/>
    <xf numFmtId="164" fontId="11" fillId="0" borderId="6" xfId="1" applyNumberFormat="1" applyFont="1" applyFill="1" applyBorder="1" applyAlignment="1">
      <alignment horizontal="right"/>
    </xf>
    <xf numFmtId="164" fontId="14" fillId="0" borderId="1" xfId="1" applyNumberFormat="1" applyFont="1" applyFill="1" applyBorder="1" applyAlignment="1">
      <alignment horizontal="right"/>
    </xf>
  </cellXfs>
  <cellStyles count="3">
    <cellStyle name="Comma" xfId="1" builtinId="3"/>
    <cellStyle name="Comma [0]" xfId="2" builtinId="6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74"/>
  <sheetViews>
    <sheetView topLeftCell="A45" workbookViewId="0">
      <selection activeCell="B7" sqref="B7:H59"/>
    </sheetView>
  </sheetViews>
  <sheetFormatPr defaultRowHeight="16.5" customHeight="1"/>
  <cols>
    <col min="2" max="2" width="11.5703125" bestFit="1" customWidth="1"/>
    <col min="3" max="3" width="60.42578125" bestFit="1" customWidth="1"/>
    <col min="4" max="4" width="6.85546875" customWidth="1"/>
    <col min="5" max="5" width="17.28515625" style="56" bestFit="1" customWidth="1"/>
    <col min="6" max="6" width="17.28515625" style="5" bestFit="1" customWidth="1"/>
    <col min="7" max="7" width="1.140625" style="2" customWidth="1"/>
    <col min="8" max="8" width="61.85546875" customWidth="1"/>
    <col min="10" max="10" width="14.28515625" bestFit="1" customWidth="1"/>
    <col min="11" max="11" width="10.7109375" bestFit="1" customWidth="1"/>
  </cols>
  <sheetData>
    <row r="1" spans="2:11" ht="16.5" customHeight="1">
      <c r="F1" s="56"/>
    </row>
    <row r="2" spans="2:11" ht="16.5" customHeight="1">
      <c r="B2" s="84" t="s">
        <v>62</v>
      </c>
      <c r="C2" s="84"/>
      <c r="D2" s="84"/>
      <c r="E2" s="84"/>
      <c r="F2" s="84"/>
      <c r="G2" s="15"/>
      <c r="H2" s="15"/>
      <c r="I2" s="15"/>
      <c r="J2" s="15"/>
    </row>
    <row r="3" spans="2:11" ht="16.5" customHeight="1">
      <c r="B3" s="84" t="s">
        <v>74</v>
      </c>
      <c r="C3" s="84"/>
      <c r="D3" s="84"/>
      <c r="E3" s="84"/>
      <c r="F3" s="84"/>
      <c r="G3" s="15"/>
      <c r="H3" s="15"/>
      <c r="I3" s="15"/>
      <c r="J3" s="15"/>
    </row>
    <row r="4" spans="2:11" ht="16.5" customHeight="1">
      <c r="B4" s="84" t="s">
        <v>75</v>
      </c>
      <c r="C4" s="84"/>
      <c r="D4" s="84"/>
      <c r="E4" s="84"/>
      <c r="F4" s="84"/>
      <c r="G4" s="15"/>
      <c r="H4" s="15"/>
      <c r="I4" s="15"/>
      <c r="J4" s="15"/>
    </row>
    <row r="7" spans="2:11" ht="16.5" customHeight="1">
      <c r="B7" s="1" t="s">
        <v>0</v>
      </c>
      <c r="C7" s="1" t="s">
        <v>1</v>
      </c>
      <c r="D7" s="1" t="s">
        <v>71</v>
      </c>
      <c r="E7" s="58" t="s">
        <v>2</v>
      </c>
      <c r="F7" s="16" t="s">
        <v>3</v>
      </c>
      <c r="G7" s="4"/>
      <c r="H7" s="3" t="s">
        <v>4</v>
      </c>
    </row>
    <row r="8" spans="2:11" ht="16.5" customHeight="1">
      <c r="B8" s="6" t="s">
        <v>56</v>
      </c>
      <c r="C8" s="6" t="s">
        <v>76</v>
      </c>
      <c r="D8" s="30"/>
      <c r="E8" s="59">
        <v>593956593</v>
      </c>
      <c r="F8" s="31"/>
      <c r="H8" s="17"/>
    </row>
    <row r="9" spans="2:11" ht="16.5" customHeight="1">
      <c r="B9" s="32" t="s">
        <v>77</v>
      </c>
      <c r="C9" s="32" t="s">
        <v>78</v>
      </c>
      <c r="D9" s="33"/>
      <c r="E9" s="60">
        <v>14988980</v>
      </c>
      <c r="F9" s="34"/>
      <c r="H9" s="22"/>
    </row>
    <row r="10" spans="2:11" ht="16.5" customHeight="1">
      <c r="B10" s="32" t="s">
        <v>54</v>
      </c>
      <c r="C10" s="32" t="s">
        <v>55</v>
      </c>
      <c r="D10" s="35"/>
      <c r="E10" s="44"/>
      <c r="F10" s="92">
        <v>318035554</v>
      </c>
      <c r="H10" s="81" t="s">
        <v>79</v>
      </c>
    </row>
    <row r="11" spans="2:11" ht="16.5" customHeight="1">
      <c r="B11" s="32" t="s">
        <v>46</v>
      </c>
      <c r="C11" s="32" t="s">
        <v>47</v>
      </c>
      <c r="D11" s="55"/>
      <c r="E11" s="45"/>
      <c r="F11" s="92">
        <v>1918856</v>
      </c>
      <c r="H11" s="82"/>
    </row>
    <row r="12" spans="2:11" ht="16.5" customHeight="1">
      <c r="B12" s="32" t="s">
        <v>48</v>
      </c>
      <c r="C12" s="32" t="s">
        <v>49</v>
      </c>
      <c r="D12" s="35"/>
      <c r="E12" s="44"/>
      <c r="F12" s="92">
        <v>3403600</v>
      </c>
      <c r="H12" s="82"/>
    </row>
    <row r="13" spans="2:11" ht="16.5" customHeight="1">
      <c r="B13" s="32" t="s">
        <v>50</v>
      </c>
      <c r="C13" s="32" t="s">
        <v>51</v>
      </c>
      <c r="D13" s="35"/>
      <c r="E13" s="44"/>
      <c r="F13" s="92">
        <v>9580755</v>
      </c>
      <c r="H13" s="82"/>
      <c r="J13" s="21">
        <v>1918856</v>
      </c>
    </row>
    <row r="14" spans="2:11" ht="16.5" customHeight="1">
      <c r="B14" s="32" t="s">
        <v>11</v>
      </c>
      <c r="C14" s="32" t="s">
        <v>12</v>
      </c>
      <c r="D14" s="35"/>
      <c r="E14" s="44"/>
      <c r="F14" s="92">
        <v>276006808</v>
      </c>
      <c r="H14" s="83"/>
      <c r="J14" s="21">
        <v>3403600</v>
      </c>
    </row>
    <row r="15" spans="2:11" ht="16.5" customHeight="1">
      <c r="B15" s="36"/>
      <c r="C15" s="36"/>
      <c r="D15" s="36"/>
      <c r="E15" s="45"/>
      <c r="F15" s="45"/>
      <c r="H15" s="57"/>
      <c r="J15" s="37"/>
      <c r="K15" s="37"/>
    </row>
    <row r="16" spans="2:11">
      <c r="B16" s="32" t="s">
        <v>56</v>
      </c>
      <c r="C16" s="32" t="s">
        <v>76</v>
      </c>
      <c r="D16" s="33"/>
      <c r="E16" s="92">
        <v>38017800</v>
      </c>
      <c r="F16" s="93"/>
      <c r="H16" s="20" t="s">
        <v>80</v>
      </c>
      <c r="J16" s="37"/>
    </row>
    <row r="17" spans="2:11" ht="16.5" customHeight="1">
      <c r="B17" s="32" t="s">
        <v>54</v>
      </c>
      <c r="C17" s="32" t="s">
        <v>55</v>
      </c>
      <c r="D17" s="35"/>
      <c r="E17" s="93"/>
      <c r="F17" s="92">
        <v>29196817</v>
      </c>
      <c r="H17" s="8" t="s">
        <v>81</v>
      </c>
      <c r="J17" s="37"/>
      <c r="K17" s="38"/>
    </row>
    <row r="18" spans="2:11" ht="16.5" customHeight="1">
      <c r="B18" s="32" t="s">
        <v>11</v>
      </c>
      <c r="C18" s="32" t="s">
        <v>12</v>
      </c>
      <c r="D18" s="35"/>
      <c r="E18" s="93"/>
      <c r="F18" s="92">
        <v>8820983</v>
      </c>
      <c r="H18" s="8"/>
      <c r="J18" s="21"/>
      <c r="K18" s="38"/>
    </row>
    <row r="19" spans="2:11" ht="16.5" customHeight="1">
      <c r="B19" s="39"/>
      <c r="C19" s="39"/>
      <c r="D19" s="39"/>
      <c r="E19" s="46"/>
      <c r="F19" s="46"/>
      <c r="H19" s="8"/>
      <c r="J19" s="21"/>
      <c r="K19" s="38"/>
    </row>
    <row r="20" spans="2:11">
      <c r="B20" s="32" t="s">
        <v>42</v>
      </c>
      <c r="C20" s="32" t="s">
        <v>43</v>
      </c>
      <c r="D20" s="39"/>
      <c r="E20" s="52">
        <v>17701300</v>
      </c>
      <c r="F20" s="44">
        <f>F14+F18</f>
        <v>284827791</v>
      </c>
      <c r="H20" s="8" t="s">
        <v>64</v>
      </c>
      <c r="J20" s="37">
        <f>695199487+347232371</f>
        <v>1042431858</v>
      </c>
    </row>
    <row r="21" spans="2:11">
      <c r="B21" s="32" t="s">
        <v>33</v>
      </c>
      <c r="C21" s="32" t="s">
        <v>34</v>
      </c>
      <c r="D21" s="36"/>
      <c r="E21" s="94">
        <v>18196000</v>
      </c>
      <c r="F21" s="44"/>
      <c r="H21" s="8" t="s">
        <v>82</v>
      </c>
    </row>
    <row r="22" spans="2:11">
      <c r="B22" s="32" t="s">
        <v>35</v>
      </c>
      <c r="C22" s="32" t="s">
        <v>36</v>
      </c>
      <c r="D22" s="39"/>
      <c r="E22" s="94">
        <v>7725500</v>
      </c>
      <c r="F22" s="45"/>
      <c r="H22" s="18"/>
      <c r="J22" s="37">
        <f>83969664-69066453</f>
        <v>14903211</v>
      </c>
    </row>
    <row r="23" spans="2:11">
      <c r="B23" s="32" t="s">
        <v>83</v>
      </c>
      <c r="C23" s="32" t="s">
        <v>84</v>
      </c>
      <c r="D23" s="39"/>
      <c r="E23" s="94">
        <v>3550175</v>
      </c>
      <c r="F23" s="46"/>
      <c r="H23" s="57"/>
    </row>
    <row r="24" spans="2:11">
      <c r="B24" s="32" t="s">
        <v>85</v>
      </c>
      <c r="C24" s="32" t="s">
        <v>86</v>
      </c>
      <c r="D24" s="39"/>
      <c r="E24" s="94">
        <v>62900000</v>
      </c>
      <c r="F24" s="46"/>
      <c r="H24" s="8"/>
    </row>
    <row r="25" spans="2:11">
      <c r="B25" s="32" t="s">
        <v>38</v>
      </c>
      <c r="C25" s="32" t="s">
        <v>39</v>
      </c>
      <c r="D25" s="39"/>
      <c r="E25" s="46"/>
      <c r="F25" s="94">
        <v>18196000</v>
      </c>
      <c r="H25" s="8"/>
    </row>
    <row r="26" spans="2:11">
      <c r="B26" s="32" t="s">
        <v>40</v>
      </c>
      <c r="C26" s="32" t="s">
        <v>41</v>
      </c>
      <c r="D26" s="39"/>
      <c r="E26" s="46"/>
      <c r="F26" s="94">
        <v>7725500</v>
      </c>
      <c r="H26" s="8"/>
    </row>
    <row r="27" spans="2:11">
      <c r="B27" s="32" t="s">
        <v>87</v>
      </c>
      <c r="C27" s="32" t="s">
        <v>88</v>
      </c>
      <c r="D27" s="39"/>
      <c r="E27" s="46"/>
      <c r="F27" s="94">
        <v>3550175</v>
      </c>
      <c r="H27" s="8"/>
    </row>
    <row r="28" spans="2:11">
      <c r="B28" s="32" t="s">
        <v>89</v>
      </c>
      <c r="C28" s="32" t="s">
        <v>37</v>
      </c>
      <c r="D28" s="39"/>
      <c r="E28" s="46"/>
      <c r="F28" s="94">
        <v>17701300</v>
      </c>
      <c r="H28" s="8"/>
    </row>
    <row r="29" spans="2:11">
      <c r="B29" s="32" t="s">
        <v>44</v>
      </c>
      <c r="C29" s="32" t="s">
        <v>45</v>
      </c>
      <c r="D29" s="39"/>
      <c r="E29" s="46"/>
      <c r="F29" s="94">
        <v>62900000</v>
      </c>
      <c r="H29" s="8"/>
    </row>
    <row r="30" spans="2:11">
      <c r="B30" s="39"/>
      <c r="C30" s="39"/>
      <c r="D30" s="39"/>
      <c r="E30" s="46"/>
      <c r="F30" s="46"/>
      <c r="H30" s="8"/>
    </row>
    <row r="31" spans="2:11">
      <c r="B31" s="32" t="s">
        <v>11</v>
      </c>
      <c r="C31" s="32" t="s">
        <v>12</v>
      </c>
      <c r="D31" s="39"/>
      <c r="E31" s="94">
        <v>960000000</v>
      </c>
      <c r="F31" s="46"/>
      <c r="H31" s="40" t="s">
        <v>90</v>
      </c>
    </row>
    <row r="32" spans="2:11">
      <c r="B32" s="32" t="s">
        <v>7</v>
      </c>
      <c r="C32" s="32" t="s">
        <v>8</v>
      </c>
      <c r="D32" s="39"/>
      <c r="E32" s="46"/>
      <c r="F32" s="94">
        <v>960000000</v>
      </c>
      <c r="H32" s="40" t="s">
        <v>91</v>
      </c>
    </row>
    <row r="33" spans="2:8" ht="16.5" customHeight="1">
      <c r="B33" s="39"/>
      <c r="C33" s="39"/>
      <c r="D33" s="39"/>
      <c r="E33" s="46"/>
      <c r="F33" s="46"/>
      <c r="H33" s="8"/>
    </row>
    <row r="34" spans="2:8" ht="16.5" customHeight="1">
      <c r="B34" s="32" t="s">
        <v>17</v>
      </c>
      <c r="C34" s="32" t="s">
        <v>18</v>
      </c>
      <c r="D34" s="39"/>
      <c r="E34" s="94">
        <v>261040000</v>
      </c>
      <c r="F34" s="46"/>
      <c r="H34" s="18" t="s">
        <v>92</v>
      </c>
    </row>
    <row r="35" spans="2:8" ht="16.5" customHeight="1">
      <c r="B35" s="32" t="s">
        <v>7</v>
      </c>
      <c r="C35" s="32" t="s">
        <v>8</v>
      </c>
      <c r="D35" s="39"/>
      <c r="E35" s="46"/>
      <c r="F35" s="94">
        <v>261040000</v>
      </c>
      <c r="H35" s="41" t="s">
        <v>93</v>
      </c>
    </row>
    <row r="36" spans="2:8" ht="16.5" customHeight="1">
      <c r="B36" s="39"/>
      <c r="C36" s="39"/>
      <c r="D36" s="39"/>
      <c r="E36" s="46"/>
      <c r="F36" s="46"/>
      <c r="H36" s="8"/>
    </row>
    <row r="37" spans="2:8" ht="16.5" customHeight="1">
      <c r="B37" s="32" t="s">
        <v>9</v>
      </c>
      <c r="C37" s="32" t="s">
        <v>10</v>
      </c>
      <c r="D37" s="39"/>
      <c r="E37" s="94">
        <v>121000002</v>
      </c>
      <c r="F37" s="46"/>
      <c r="H37" s="18" t="s">
        <v>94</v>
      </c>
    </row>
    <row r="38" spans="2:8" ht="16.5" customHeight="1">
      <c r="B38" s="32" t="s">
        <v>15</v>
      </c>
      <c r="C38" s="32" t="s">
        <v>16</v>
      </c>
      <c r="D38" s="39"/>
      <c r="E38" s="46"/>
      <c r="F38" s="94">
        <v>121000002</v>
      </c>
      <c r="H38" s="40" t="s">
        <v>65</v>
      </c>
    </row>
    <row r="39" spans="2:8" ht="16.5" customHeight="1">
      <c r="B39" s="39"/>
      <c r="C39" s="39"/>
      <c r="D39" s="39"/>
      <c r="E39" s="46"/>
      <c r="F39" s="46"/>
      <c r="H39" s="8"/>
    </row>
    <row r="40" spans="2:8" ht="16.5" customHeight="1">
      <c r="B40" s="32" t="s">
        <v>11</v>
      </c>
      <c r="C40" s="32" t="s">
        <v>12</v>
      </c>
      <c r="D40" s="39"/>
      <c r="E40" s="94">
        <v>365548750</v>
      </c>
      <c r="F40" s="46"/>
      <c r="H40" s="18" t="s">
        <v>95</v>
      </c>
    </row>
    <row r="41" spans="2:8" ht="16.5" customHeight="1">
      <c r="B41" s="32" t="s">
        <v>15</v>
      </c>
      <c r="C41" s="32" t="s">
        <v>16</v>
      </c>
      <c r="D41" s="39"/>
      <c r="E41" s="94">
        <v>318522570</v>
      </c>
      <c r="F41" s="46"/>
      <c r="H41" s="40" t="s">
        <v>90</v>
      </c>
    </row>
    <row r="42" spans="2:8" ht="16.5" customHeight="1">
      <c r="B42" s="32" t="s">
        <v>9</v>
      </c>
      <c r="C42" s="32" t="s">
        <v>10</v>
      </c>
      <c r="D42" s="39"/>
      <c r="E42" s="46"/>
      <c r="F42" s="94">
        <v>684071320</v>
      </c>
      <c r="H42" s="8"/>
    </row>
    <row r="43" spans="2:8" ht="16.5" customHeight="1">
      <c r="B43" s="39"/>
      <c r="C43" s="39"/>
      <c r="D43" s="39"/>
      <c r="E43" s="46"/>
      <c r="F43" s="46"/>
      <c r="H43" s="8"/>
    </row>
    <row r="44" spans="2:8">
      <c r="B44" s="32" t="s">
        <v>11</v>
      </c>
      <c r="C44" s="32" t="s">
        <v>12</v>
      </c>
      <c r="D44" s="39"/>
      <c r="E44" s="94">
        <v>33488000</v>
      </c>
      <c r="F44" s="46"/>
      <c r="H44" s="18" t="s">
        <v>96</v>
      </c>
    </row>
    <row r="45" spans="2:8" ht="16.5" customHeight="1">
      <c r="B45" s="32" t="s">
        <v>19</v>
      </c>
      <c r="C45" s="32" t="s">
        <v>20</v>
      </c>
      <c r="D45" s="39"/>
      <c r="E45" s="94">
        <v>39312000</v>
      </c>
      <c r="F45" s="46"/>
      <c r="H45" s="40" t="s">
        <v>90</v>
      </c>
    </row>
    <row r="46" spans="2:8" ht="16.5" customHeight="1">
      <c r="B46" s="32" t="s">
        <v>5</v>
      </c>
      <c r="C46" s="32" t="s">
        <v>6</v>
      </c>
      <c r="D46" s="39"/>
      <c r="E46" s="46"/>
      <c r="F46" s="94">
        <v>72800000</v>
      </c>
      <c r="H46" s="8"/>
    </row>
    <row r="47" spans="2:8">
      <c r="B47" s="39"/>
      <c r="C47" s="39"/>
      <c r="D47" s="39"/>
      <c r="E47" s="46"/>
      <c r="F47" s="46"/>
      <c r="H47" s="8"/>
    </row>
    <row r="48" spans="2:8" ht="16.5" customHeight="1">
      <c r="B48" s="32" t="s">
        <v>19</v>
      </c>
      <c r="C48" s="32" t="s">
        <v>20</v>
      </c>
      <c r="D48" s="39"/>
      <c r="E48" s="94">
        <v>65891842</v>
      </c>
      <c r="F48" s="46"/>
      <c r="H48" s="18" t="s">
        <v>97</v>
      </c>
    </row>
    <row r="49" spans="2:10" ht="16.5" customHeight="1">
      <c r="B49" s="32" t="s">
        <v>17</v>
      </c>
      <c r="C49" s="32" t="s">
        <v>18</v>
      </c>
      <c r="D49" s="39"/>
      <c r="E49" s="94">
        <v>3228700258</v>
      </c>
      <c r="F49" s="46"/>
      <c r="H49" s="8"/>
    </row>
    <row r="50" spans="2:10" ht="16.5" customHeight="1">
      <c r="B50" s="32" t="s">
        <v>5</v>
      </c>
      <c r="C50" s="32" t="s">
        <v>6</v>
      </c>
      <c r="D50" s="39"/>
      <c r="E50" s="46"/>
      <c r="F50" s="94">
        <v>3294592100</v>
      </c>
      <c r="H50" s="8"/>
    </row>
    <row r="51" spans="2:10" ht="16.5" customHeight="1">
      <c r="B51" s="39"/>
      <c r="C51" s="39"/>
      <c r="D51" s="39"/>
      <c r="E51" s="46"/>
      <c r="F51" s="46"/>
      <c r="H51" s="8"/>
    </row>
    <row r="52" spans="2:10" ht="16.5" customHeight="1">
      <c r="B52" s="32" t="s">
        <v>23</v>
      </c>
      <c r="C52" s="32" t="s">
        <v>24</v>
      </c>
      <c r="D52" s="39"/>
      <c r="E52" s="94">
        <v>23897500</v>
      </c>
      <c r="F52" s="46"/>
      <c r="H52" s="18" t="s">
        <v>98</v>
      </c>
    </row>
    <row r="53" spans="2:10" ht="16.5" customHeight="1">
      <c r="B53" s="32" t="s">
        <v>17</v>
      </c>
      <c r="C53" s="32" t="s">
        <v>18</v>
      </c>
      <c r="D53" s="39"/>
      <c r="E53" s="94">
        <v>32382500</v>
      </c>
      <c r="F53" s="46"/>
      <c r="H53" s="8"/>
    </row>
    <row r="54" spans="2:10" ht="16.5" customHeight="1">
      <c r="B54" s="32" t="s">
        <v>99</v>
      </c>
      <c r="C54" s="32" t="s">
        <v>100</v>
      </c>
      <c r="D54" s="39"/>
      <c r="E54" s="46"/>
      <c r="F54" s="94">
        <v>56280000</v>
      </c>
      <c r="H54" s="8"/>
    </row>
    <row r="55" spans="2:10" ht="16.5" customHeight="1">
      <c r="B55" s="39"/>
      <c r="C55" s="39"/>
      <c r="D55" s="39"/>
      <c r="E55" s="46"/>
      <c r="F55" s="46"/>
      <c r="H55" s="8"/>
    </row>
    <row r="56" spans="2:10" ht="16.5" customHeight="1">
      <c r="B56" s="32" t="s">
        <v>11</v>
      </c>
      <c r="C56" s="32" t="s">
        <v>12</v>
      </c>
      <c r="D56" s="39"/>
      <c r="E56" s="94">
        <v>3489740258</v>
      </c>
      <c r="F56" s="46"/>
      <c r="H56" s="40" t="s">
        <v>101</v>
      </c>
    </row>
    <row r="57" spans="2:10" ht="16.5" customHeight="1">
      <c r="B57" s="32" t="s">
        <v>17</v>
      </c>
      <c r="C57" s="32" t="s">
        <v>18</v>
      </c>
      <c r="D57" s="39"/>
      <c r="E57" s="46"/>
      <c r="F57" s="94">
        <v>3489740258</v>
      </c>
      <c r="H57" s="78" t="s">
        <v>102</v>
      </c>
    </row>
    <row r="58" spans="2:10" ht="16.5" customHeight="1">
      <c r="B58" s="42"/>
      <c r="C58" s="42"/>
      <c r="D58" s="42"/>
      <c r="E58" s="95"/>
      <c r="F58" s="95"/>
      <c r="H58" s="79"/>
    </row>
    <row r="59" spans="2:10" ht="16.5" customHeight="1">
      <c r="B59" s="11"/>
      <c r="C59" s="11"/>
      <c r="D59" s="11"/>
      <c r="E59" s="48">
        <f>SUM(E8:E58)</f>
        <v>9696560028</v>
      </c>
      <c r="F59" s="48">
        <f>SUM(F8:F58)</f>
        <v>9981387819</v>
      </c>
      <c r="H59" s="80"/>
    </row>
    <row r="60" spans="2:10" ht="39.75" customHeight="1"/>
    <row r="61" spans="2:10" ht="16.5" customHeight="1">
      <c r="E61" s="88"/>
      <c r="F61" s="89"/>
    </row>
    <row r="62" spans="2:10" ht="16.5" customHeight="1">
      <c r="C62" s="25" t="s">
        <v>66</v>
      </c>
      <c r="D62" s="13"/>
      <c r="E62" s="88"/>
      <c r="F62" s="90"/>
      <c r="H62" s="25" t="s">
        <v>103</v>
      </c>
      <c r="I62" s="27"/>
      <c r="J62" s="27"/>
    </row>
    <row r="63" spans="2:10" ht="16.5" customHeight="1">
      <c r="C63" s="25" t="s">
        <v>67</v>
      </c>
      <c r="D63" s="13"/>
      <c r="E63" s="88"/>
      <c r="F63" s="90"/>
      <c r="H63" s="26" t="s">
        <v>104</v>
      </c>
      <c r="I63" s="28"/>
      <c r="J63" s="28"/>
    </row>
    <row r="64" spans="2:10" ht="16.5" customHeight="1">
      <c r="B64" s="13"/>
      <c r="C64" s="13"/>
      <c r="D64" s="13"/>
      <c r="E64" s="90"/>
      <c r="F64" s="91"/>
      <c r="H64" s="25"/>
      <c r="I64" s="25"/>
      <c r="J64" s="25"/>
    </row>
    <row r="65" spans="2:10" ht="16.5" customHeight="1">
      <c r="B65" s="13"/>
      <c r="C65" s="13"/>
      <c r="D65" s="13"/>
      <c r="E65" s="72"/>
      <c r="F65" s="73"/>
      <c r="H65" s="25"/>
      <c r="I65" s="13"/>
      <c r="J65" s="25"/>
    </row>
    <row r="66" spans="2:10" ht="16.5" customHeight="1">
      <c r="D66" s="27"/>
      <c r="E66" s="72"/>
      <c r="F66" s="73"/>
      <c r="H66" s="25"/>
      <c r="I66" s="13"/>
      <c r="J66" s="25"/>
    </row>
    <row r="67" spans="2:10" ht="16.5" customHeight="1">
      <c r="C67" s="24" t="s">
        <v>105</v>
      </c>
      <c r="D67" s="14"/>
      <c r="E67" s="61"/>
      <c r="F67" s="13"/>
      <c r="H67" s="24" t="s">
        <v>68</v>
      </c>
      <c r="I67" s="29"/>
      <c r="J67" s="29"/>
    </row>
    <row r="68" spans="2:10" ht="16.5" customHeight="1">
      <c r="C68" s="14" t="s">
        <v>106</v>
      </c>
      <c r="D68" s="27"/>
      <c r="E68" s="62"/>
      <c r="F68" s="27"/>
      <c r="H68" s="25" t="s">
        <v>69</v>
      </c>
      <c r="I68" s="27"/>
      <c r="J68" s="27"/>
    </row>
    <row r="69" spans="2:10" ht="16.5" customHeight="1">
      <c r="B69" s="13"/>
      <c r="C69" s="13"/>
      <c r="D69" s="85"/>
      <c r="E69" s="85"/>
      <c r="F69" s="85"/>
      <c r="G69" s="85"/>
      <c r="H69" s="14"/>
      <c r="I69" s="14"/>
    </row>
    <row r="70" spans="2:10" ht="16.5" customHeight="1">
      <c r="B70" s="13"/>
      <c r="C70" s="13"/>
      <c r="D70" s="25"/>
      <c r="E70" s="63"/>
      <c r="F70" s="25"/>
      <c r="G70" s="25"/>
      <c r="H70" s="14"/>
      <c r="I70" s="14"/>
    </row>
    <row r="71" spans="2:10" ht="16.5" customHeight="1">
      <c r="B71" s="13"/>
      <c r="C71" s="13"/>
      <c r="D71" s="13"/>
      <c r="E71" s="61"/>
      <c r="F71" s="13"/>
      <c r="G71" s="25"/>
      <c r="H71" s="14"/>
      <c r="I71" s="14"/>
    </row>
    <row r="72" spans="2:10" ht="16.5" customHeight="1">
      <c r="B72" s="13"/>
      <c r="C72" s="13"/>
      <c r="D72" s="13"/>
      <c r="E72" s="61"/>
      <c r="F72" s="13"/>
      <c r="G72" s="25"/>
      <c r="H72" s="14"/>
      <c r="I72" s="14"/>
    </row>
    <row r="73" spans="2:10" ht="16.5" customHeight="1">
      <c r="B73" s="13"/>
      <c r="C73" s="13"/>
      <c r="D73" s="86"/>
      <c r="E73" s="86"/>
      <c r="F73" s="86"/>
      <c r="G73" s="86"/>
      <c r="H73" s="14"/>
      <c r="I73" s="14"/>
    </row>
    <row r="74" spans="2:10" ht="16.5" customHeight="1">
      <c r="B74" s="13"/>
      <c r="C74" s="13"/>
      <c r="D74" s="77"/>
      <c r="E74" s="77"/>
      <c r="F74" s="77"/>
      <c r="G74" s="77"/>
      <c r="H74" s="14"/>
      <c r="I74" s="14"/>
    </row>
  </sheetData>
  <mergeCells count="8">
    <mergeCell ref="D74:G74"/>
    <mergeCell ref="H57:H59"/>
    <mergeCell ref="H10:H14"/>
    <mergeCell ref="B2:F2"/>
    <mergeCell ref="B3:F3"/>
    <mergeCell ref="B4:F4"/>
    <mergeCell ref="D69:G69"/>
    <mergeCell ref="D73:G73"/>
  </mergeCells>
  <pageMargins left="0.74803149606299213" right="0" top="0.27559055118110237" bottom="0.27559055118110237" header="0.31496062992125984" footer="0.31496062992125984"/>
  <pageSetup paperSize="9" scale="80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99"/>
  <sheetViews>
    <sheetView topLeftCell="A76" workbookViewId="0">
      <selection activeCell="B7" sqref="B7:H90"/>
    </sheetView>
  </sheetViews>
  <sheetFormatPr defaultRowHeight="16.5" customHeight="1"/>
  <cols>
    <col min="2" max="2" width="11.5703125" bestFit="1" customWidth="1"/>
    <col min="3" max="3" width="60.42578125" bestFit="1" customWidth="1"/>
    <col min="4" max="4" width="6.85546875" customWidth="1"/>
    <col min="5" max="6" width="16.42578125" style="53" bestFit="1" customWidth="1"/>
    <col min="7" max="7" width="2.7109375" style="2" customWidth="1"/>
    <col min="8" max="8" width="61.140625" bestFit="1" customWidth="1"/>
  </cols>
  <sheetData>
    <row r="2" spans="1:10" ht="16.5" customHeight="1">
      <c r="B2" s="87" t="s">
        <v>70</v>
      </c>
      <c r="C2" s="87"/>
      <c r="D2" s="87"/>
      <c r="E2" s="87"/>
      <c r="F2" s="87"/>
      <c r="G2" s="15"/>
      <c r="H2" s="15"/>
      <c r="I2" s="15"/>
      <c r="J2" s="15"/>
    </row>
    <row r="3" spans="1:10" ht="16.5" customHeight="1">
      <c r="B3" s="87" t="s">
        <v>63</v>
      </c>
      <c r="C3" s="87"/>
      <c r="D3" s="87"/>
      <c r="E3" s="87"/>
      <c r="F3" s="87"/>
      <c r="G3" s="15"/>
      <c r="H3" s="15"/>
      <c r="I3" s="15"/>
      <c r="J3" s="15"/>
    </row>
    <row r="4" spans="1:10" ht="16.5" customHeight="1">
      <c r="B4" s="87" t="s">
        <v>75</v>
      </c>
      <c r="C4" s="87"/>
      <c r="D4" s="87"/>
      <c r="E4" s="87"/>
      <c r="F4" s="87"/>
      <c r="G4" s="15"/>
      <c r="H4" s="15"/>
      <c r="I4" s="15"/>
      <c r="J4" s="15"/>
    </row>
    <row r="5" spans="1:10" ht="16.5" customHeight="1">
      <c r="B5" s="64"/>
      <c r="C5" s="64"/>
      <c r="D5" s="64"/>
    </row>
    <row r="6" spans="1:10" ht="16.5" customHeight="1">
      <c r="B6" s="64"/>
      <c r="C6" s="64"/>
      <c r="D6" s="64"/>
    </row>
    <row r="7" spans="1:10" ht="16.5" customHeight="1">
      <c r="B7" s="65" t="s">
        <v>0</v>
      </c>
      <c r="C7" s="65" t="s">
        <v>1</v>
      </c>
      <c r="D7" s="65" t="s">
        <v>71</v>
      </c>
      <c r="E7" s="50" t="s">
        <v>2</v>
      </c>
      <c r="F7" s="50" t="s">
        <v>3</v>
      </c>
      <c r="G7" s="4"/>
      <c r="H7" s="3" t="s">
        <v>4</v>
      </c>
    </row>
    <row r="8" spans="1:10" ht="16.5" customHeight="1">
      <c r="B8" s="66"/>
      <c r="C8" s="66"/>
      <c r="D8" s="66"/>
      <c r="E8" s="51"/>
      <c r="F8" s="51"/>
      <c r="G8" s="100"/>
      <c r="H8" s="101"/>
    </row>
    <row r="9" spans="1:10" ht="16.5" customHeight="1">
      <c r="B9" s="7" t="s">
        <v>7</v>
      </c>
      <c r="C9" s="7" t="s">
        <v>8</v>
      </c>
      <c r="D9" s="7"/>
      <c r="E9" s="44">
        <v>4394149860</v>
      </c>
      <c r="F9" s="44"/>
      <c r="G9" s="100"/>
      <c r="H9" s="54" t="s">
        <v>111</v>
      </c>
    </row>
    <row r="10" spans="1:10" ht="16.5" customHeight="1">
      <c r="B10" s="7" t="s">
        <v>9</v>
      </c>
      <c r="C10" s="49" t="s">
        <v>10</v>
      </c>
      <c r="D10" s="7"/>
      <c r="E10" s="44">
        <v>33236000</v>
      </c>
      <c r="F10" s="44"/>
      <c r="G10" s="100"/>
      <c r="H10" s="54" t="s">
        <v>112</v>
      </c>
    </row>
    <row r="11" spans="1:10" ht="16.5" customHeight="1">
      <c r="B11" s="7" t="s">
        <v>5</v>
      </c>
      <c r="C11" s="7" t="s">
        <v>6</v>
      </c>
      <c r="D11" s="7"/>
      <c r="E11" s="44">
        <v>3521574119</v>
      </c>
      <c r="F11" s="44"/>
      <c r="G11" s="100"/>
      <c r="H11" s="54" t="s">
        <v>107</v>
      </c>
    </row>
    <row r="12" spans="1:10" ht="16.5" customHeight="1">
      <c r="A12">
        <v>13</v>
      </c>
      <c r="B12" s="7" t="s">
        <v>113</v>
      </c>
      <c r="C12" s="7" t="s">
        <v>114</v>
      </c>
      <c r="D12" s="7"/>
      <c r="E12" s="44">
        <v>1565000000</v>
      </c>
      <c r="F12" s="44"/>
      <c r="G12" s="100"/>
      <c r="H12" s="54"/>
    </row>
    <row r="13" spans="1:10" ht="16.5" customHeight="1">
      <c r="B13" s="7" t="s">
        <v>15</v>
      </c>
      <c r="C13" s="7" t="s">
        <v>16</v>
      </c>
      <c r="D13" s="7"/>
      <c r="E13" s="44"/>
      <c r="F13" s="44">
        <v>15364400</v>
      </c>
      <c r="G13" s="100"/>
      <c r="H13" s="54"/>
    </row>
    <row r="14" spans="1:10" ht="16.5" customHeight="1">
      <c r="B14" s="7" t="s">
        <v>19</v>
      </c>
      <c r="C14" s="7" t="s">
        <v>20</v>
      </c>
      <c r="D14" s="7"/>
      <c r="E14" s="44"/>
      <c r="F14" s="44">
        <v>877525492</v>
      </c>
      <c r="G14" s="100"/>
      <c r="H14" s="54"/>
    </row>
    <row r="15" spans="1:10" ht="16.5" customHeight="1">
      <c r="B15" s="67" t="s">
        <v>132</v>
      </c>
      <c r="C15" s="7" t="s">
        <v>129</v>
      </c>
      <c r="D15" s="7"/>
      <c r="E15" s="44"/>
      <c r="F15" s="44">
        <v>1565000000</v>
      </c>
      <c r="G15" s="100"/>
      <c r="H15" s="54"/>
    </row>
    <row r="16" spans="1:10" ht="16.5" customHeight="1">
      <c r="B16" s="7" t="s">
        <v>11</v>
      </c>
      <c r="C16" s="7" t="s">
        <v>12</v>
      </c>
      <c r="D16" s="7"/>
      <c r="E16" s="44"/>
      <c r="F16" s="44">
        <f>SUM(E9:E12)-SUM(F13:F15)</f>
        <v>7056070087</v>
      </c>
      <c r="G16" s="100"/>
      <c r="H16" s="54"/>
    </row>
    <row r="17" spans="1:8" ht="16.5" customHeight="1">
      <c r="B17" s="8"/>
      <c r="C17" s="8"/>
      <c r="D17" s="8"/>
      <c r="E17" s="45"/>
      <c r="F17" s="45"/>
      <c r="G17" s="100"/>
      <c r="H17" s="54"/>
    </row>
    <row r="18" spans="1:8" ht="16.5" customHeight="1">
      <c r="B18" s="7" t="s">
        <v>11</v>
      </c>
      <c r="C18" s="7" t="s">
        <v>12</v>
      </c>
      <c r="D18" s="39"/>
      <c r="E18" s="52">
        <f>SUM(F20:F21)-E19</f>
        <v>4348007760</v>
      </c>
      <c r="F18" s="46"/>
      <c r="G18" s="100"/>
      <c r="H18" s="96" t="s">
        <v>108</v>
      </c>
    </row>
    <row r="19" spans="1:8" ht="16.5" customHeight="1">
      <c r="A19">
        <v>14</v>
      </c>
      <c r="B19" s="7" t="s">
        <v>19</v>
      </c>
      <c r="C19" s="7" t="s">
        <v>20</v>
      </c>
      <c r="D19" s="39"/>
      <c r="E19" s="52">
        <v>605710240</v>
      </c>
      <c r="F19" s="44"/>
      <c r="G19" s="100"/>
      <c r="H19" s="96" t="s">
        <v>126</v>
      </c>
    </row>
    <row r="20" spans="1:8" ht="16.5" customHeight="1">
      <c r="B20" s="7" t="s">
        <v>7</v>
      </c>
      <c r="C20" s="7" t="s">
        <v>8</v>
      </c>
      <c r="D20" s="39"/>
      <c r="E20" s="46"/>
      <c r="F20" s="52">
        <v>4067800000</v>
      </c>
      <c r="G20" s="100"/>
      <c r="H20" s="96"/>
    </row>
    <row r="21" spans="1:8" ht="16.5" customHeight="1">
      <c r="B21" s="7" t="s">
        <v>5</v>
      </c>
      <c r="C21" s="7" t="s">
        <v>6</v>
      </c>
      <c r="D21" s="8"/>
      <c r="E21" s="45"/>
      <c r="F21" s="45">
        <v>885918000</v>
      </c>
      <c r="G21" s="100"/>
      <c r="H21" s="96"/>
    </row>
    <row r="22" spans="1:8" ht="16.5" customHeight="1">
      <c r="B22" s="8"/>
      <c r="C22" s="8"/>
      <c r="D22" s="8"/>
      <c r="E22" s="45"/>
      <c r="F22" s="45"/>
      <c r="G22" s="100"/>
      <c r="H22" s="54"/>
    </row>
    <row r="23" spans="1:8" ht="16.5" customHeight="1">
      <c r="B23" s="9" t="s">
        <v>17</v>
      </c>
      <c r="C23" s="9" t="s">
        <v>18</v>
      </c>
      <c r="D23" s="8"/>
      <c r="E23" s="45">
        <f>SUM(F25:F26)-E24</f>
        <v>80200000</v>
      </c>
      <c r="F23" s="45"/>
      <c r="G23" s="100"/>
      <c r="H23" s="54" t="s">
        <v>109</v>
      </c>
    </row>
    <row r="24" spans="1:8" ht="16.5" customHeight="1">
      <c r="B24" s="7" t="s">
        <v>19</v>
      </c>
      <c r="C24" s="7" t="s">
        <v>20</v>
      </c>
      <c r="D24" s="8"/>
      <c r="E24" s="45">
        <v>23100000</v>
      </c>
      <c r="F24" s="45"/>
      <c r="G24" s="100"/>
      <c r="H24" s="54" t="s">
        <v>110</v>
      </c>
    </row>
    <row r="25" spans="1:8" ht="16.5" customHeight="1">
      <c r="A25">
        <v>15</v>
      </c>
      <c r="B25" s="7" t="s">
        <v>5</v>
      </c>
      <c r="C25" s="7" t="s">
        <v>6</v>
      </c>
      <c r="D25" s="8"/>
      <c r="E25" s="45"/>
      <c r="F25" s="45">
        <v>38500000</v>
      </c>
      <c r="G25" s="100"/>
      <c r="H25" s="54"/>
    </row>
    <row r="26" spans="1:8" ht="16.5" customHeight="1">
      <c r="B26" s="7" t="s">
        <v>7</v>
      </c>
      <c r="C26" s="7" t="s">
        <v>8</v>
      </c>
      <c r="D26" s="8"/>
      <c r="E26" s="45"/>
      <c r="F26" s="45">
        <v>64800000</v>
      </c>
      <c r="G26" s="100"/>
      <c r="H26" s="54"/>
    </row>
    <row r="27" spans="1:8" ht="16.5" customHeight="1">
      <c r="B27" s="8"/>
      <c r="C27" s="8"/>
      <c r="D27" s="8"/>
      <c r="E27" s="45"/>
      <c r="F27" s="45"/>
      <c r="G27" s="100"/>
      <c r="H27" s="54"/>
    </row>
    <row r="28" spans="1:8" ht="16.5" customHeight="1">
      <c r="B28" s="7" t="s">
        <v>9</v>
      </c>
      <c r="C28" s="7" t="s">
        <v>10</v>
      </c>
      <c r="D28" s="7"/>
      <c r="E28" s="44">
        <v>309870000</v>
      </c>
      <c r="F28" s="44"/>
      <c r="G28" s="100"/>
      <c r="H28" s="54" t="s">
        <v>115</v>
      </c>
    </row>
    <row r="29" spans="1:8" ht="16.5" customHeight="1">
      <c r="A29">
        <v>16</v>
      </c>
      <c r="B29" s="7" t="s">
        <v>15</v>
      </c>
      <c r="C29" s="7" t="s">
        <v>16</v>
      </c>
      <c r="D29" s="7"/>
      <c r="E29" s="44"/>
      <c r="F29" s="44">
        <v>77467500</v>
      </c>
      <c r="G29" s="100"/>
      <c r="H29" s="54" t="s">
        <v>116</v>
      </c>
    </row>
    <row r="30" spans="1:8" ht="16.5" customHeight="1">
      <c r="B30" s="7" t="s">
        <v>11</v>
      </c>
      <c r="C30" s="7" t="s">
        <v>12</v>
      </c>
      <c r="D30" s="7"/>
      <c r="E30" s="44"/>
      <c r="F30" s="44">
        <f>E28-F29</f>
        <v>232402500</v>
      </c>
      <c r="G30" s="100"/>
      <c r="H30" s="54"/>
    </row>
    <row r="31" spans="1:8" ht="16.5" customHeight="1">
      <c r="B31" s="8"/>
      <c r="C31" s="8"/>
      <c r="D31" s="8"/>
      <c r="E31" s="45"/>
      <c r="F31" s="45"/>
      <c r="G31" s="100"/>
      <c r="H31" s="54"/>
    </row>
    <row r="32" spans="1:8" ht="16.5" customHeight="1">
      <c r="B32" s="7" t="s">
        <v>9</v>
      </c>
      <c r="C32" s="7" t="s">
        <v>10</v>
      </c>
      <c r="D32" s="8"/>
      <c r="E32" s="45">
        <v>165619400</v>
      </c>
      <c r="F32" s="45"/>
      <c r="G32" s="100"/>
      <c r="H32" s="54" t="s">
        <v>119</v>
      </c>
    </row>
    <row r="33" spans="1:8" ht="16.5" customHeight="1">
      <c r="B33" s="7" t="s">
        <v>19</v>
      </c>
      <c r="C33" s="7" t="s">
        <v>20</v>
      </c>
      <c r="D33" s="8"/>
      <c r="E33" s="45">
        <v>155785640</v>
      </c>
      <c r="F33" s="45"/>
      <c r="G33" s="100"/>
      <c r="H33" s="54" t="s">
        <v>120</v>
      </c>
    </row>
    <row r="34" spans="1:8" ht="16.5" customHeight="1">
      <c r="A34">
        <v>17</v>
      </c>
      <c r="B34" s="7" t="s">
        <v>15</v>
      </c>
      <c r="C34" s="7" t="s">
        <v>16</v>
      </c>
      <c r="D34" s="8"/>
      <c r="E34" s="45"/>
      <c r="F34" s="45">
        <v>155785640</v>
      </c>
      <c r="G34" s="100"/>
      <c r="H34" s="54" t="s">
        <v>121</v>
      </c>
    </row>
    <row r="35" spans="1:8" ht="16.5" customHeight="1">
      <c r="B35" s="7" t="s">
        <v>5</v>
      </c>
      <c r="C35" s="7" t="s">
        <v>6</v>
      </c>
      <c r="D35" s="8"/>
      <c r="E35" s="45"/>
      <c r="F35" s="45">
        <v>160619400</v>
      </c>
      <c r="G35" s="100"/>
      <c r="H35" s="54"/>
    </row>
    <row r="36" spans="1:8" ht="16.5" customHeight="1">
      <c r="B36" s="7" t="s">
        <v>99</v>
      </c>
      <c r="C36" s="7" t="s">
        <v>100</v>
      </c>
      <c r="D36" s="8"/>
      <c r="E36" s="45"/>
      <c r="F36" s="45">
        <v>5000000</v>
      </c>
      <c r="G36" s="100"/>
      <c r="H36" s="54"/>
    </row>
    <row r="37" spans="1:8" ht="16.5" customHeight="1">
      <c r="B37" s="8"/>
      <c r="C37" s="8"/>
      <c r="D37" s="8"/>
      <c r="E37" s="45"/>
      <c r="F37" s="45"/>
      <c r="G37" s="100"/>
      <c r="H37" s="54"/>
    </row>
    <row r="38" spans="1:8" ht="16.5" customHeight="1">
      <c r="B38" s="7" t="s">
        <v>11</v>
      </c>
      <c r="C38" s="7" t="s">
        <v>12</v>
      </c>
      <c r="D38" s="8"/>
      <c r="E38" s="45">
        <v>2200000</v>
      </c>
      <c r="F38" s="45"/>
      <c r="G38" s="100"/>
      <c r="H38" s="54" t="s">
        <v>117</v>
      </c>
    </row>
    <row r="39" spans="1:8" ht="16.5" customHeight="1">
      <c r="A39">
        <v>18</v>
      </c>
      <c r="B39" s="7" t="s">
        <v>15</v>
      </c>
      <c r="C39" s="7" t="s">
        <v>16</v>
      </c>
      <c r="D39" s="8"/>
      <c r="E39" s="45">
        <v>1800000</v>
      </c>
      <c r="F39" s="45"/>
      <c r="G39" s="100"/>
      <c r="H39" s="54" t="s">
        <v>118</v>
      </c>
    </row>
    <row r="40" spans="1:8" ht="16.5" customHeight="1">
      <c r="B40" s="7" t="s">
        <v>9</v>
      </c>
      <c r="C40" s="7" t="s">
        <v>10</v>
      </c>
      <c r="D40" s="8"/>
      <c r="E40" s="45"/>
      <c r="F40" s="45">
        <v>4000000</v>
      </c>
      <c r="G40" s="100"/>
      <c r="H40" s="54"/>
    </row>
    <row r="41" spans="1:8" ht="16.5" customHeight="1">
      <c r="B41" s="8"/>
      <c r="C41" s="8"/>
      <c r="D41" s="8"/>
      <c r="E41" s="45"/>
      <c r="F41" s="45"/>
      <c r="G41" s="100"/>
      <c r="H41" s="54"/>
    </row>
    <row r="42" spans="1:8" ht="16.5" customHeight="1">
      <c r="A42">
        <v>20</v>
      </c>
      <c r="B42" s="12" t="s">
        <v>60</v>
      </c>
      <c r="C42" s="12" t="s">
        <v>58</v>
      </c>
      <c r="D42" s="12"/>
      <c r="E42" s="46">
        <v>465614458.10000002</v>
      </c>
      <c r="F42" s="46"/>
      <c r="G42" s="100"/>
      <c r="H42" s="97" t="s">
        <v>59</v>
      </c>
    </row>
    <row r="43" spans="1:8" ht="16.5" customHeight="1">
      <c r="B43" s="12" t="s">
        <v>15</v>
      </c>
      <c r="C43" s="12" t="s">
        <v>16</v>
      </c>
      <c r="D43" s="12"/>
      <c r="E43" s="46"/>
      <c r="F43" s="46">
        <v>465614458.10000002</v>
      </c>
      <c r="G43" s="100"/>
      <c r="H43" s="54"/>
    </row>
    <row r="44" spans="1:8" ht="16.5" customHeight="1">
      <c r="B44" s="54"/>
      <c r="C44" s="54"/>
      <c r="D44" s="54"/>
      <c r="E44" s="45"/>
      <c r="F44" s="45"/>
      <c r="G44" s="100"/>
      <c r="H44" s="54"/>
    </row>
    <row r="45" spans="1:8" ht="16.5" customHeight="1">
      <c r="B45" s="7" t="s">
        <v>5</v>
      </c>
      <c r="C45" s="7" t="s">
        <v>6</v>
      </c>
      <c r="D45" s="8"/>
      <c r="E45" s="44">
        <v>1565000000</v>
      </c>
      <c r="F45" s="45"/>
      <c r="G45" s="100"/>
      <c r="H45" s="54" t="s">
        <v>122</v>
      </c>
    </row>
    <row r="46" spans="1:8" ht="16.5" customHeight="1">
      <c r="B46" s="67" t="s">
        <v>132</v>
      </c>
      <c r="C46" s="7" t="s">
        <v>129</v>
      </c>
      <c r="D46" s="8"/>
      <c r="E46" s="44">
        <v>1565000000</v>
      </c>
      <c r="F46" s="45"/>
      <c r="G46" s="100"/>
      <c r="H46" s="54" t="s">
        <v>123</v>
      </c>
    </row>
    <row r="47" spans="1:8" ht="16.5" customHeight="1">
      <c r="A47">
        <v>19</v>
      </c>
      <c r="B47" s="7" t="s">
        <v>113</v>
      </c>
      <c r="C47" s="7" t="s">
        <v>114</v>
      </c>
      <c r="D47" s="8"/>
      <c r="E47" s="45"/>
      <c r="F47" s="44">
        <v>1565000000</v>
      </c>
      <c r="G47" s="100"/>
      <c r="H47" s="54"/>
    </row>
    <row r="48" spans="1:8" ht="16.5" customHeight="1">
      <c r="B48" s="7" t="s">
        <v>19</v>
      </c>
      <c r="C48" s="7" t="s">
        <v>20</v>
      </c>
      <c r="D48" s="8"/>
      <c r="E48" s="45"/>
      <c r="F48" s="44">
        <v>1565000000</v>
      </c>
      <c r="G48" s="100"/>
      <c r="H48" s="54"/>
    </row>
    <row r="49" spans="1:8" ht="16.5" customHeight="1">
      <c r="B49" s="7"/>
      <c r="C49" s="7"/>
      <c r="D49" s="8"/>
      <c r="E49" s="45"/>
      <c r="F49" s="45"/>
      <c r="G49" s="100"/>
      <c r="H49" s="54"/>
    </row>
    <row r="50" spans="1:8" ht="16.5" customHeight="1">
      <c r="A50">
        <v>21</v>
      </c>
      <c r="B50" s="9" t="s">
        <v>13</v>
      </c>
      <c r="C50" s="9" t="s">
        <v>14</v>
      </c>
      <c r="D50" s="9"/>
      <c r="E50" s="46">
        <v>258187560.22</v>
      </c>
      <c r="F50" s="46"/>
      <c r="G50" s="100"/>
      <c r="H50" s="97" t="s">
        <v>128</v>
      </c>
    </row>
    <row r="51" spans="1:8" ht="16.5" customHeight="1">
      <c r="B51" s="9" t="s">
        <v>19</v>
      </c>
      <c r="C51" s="9" t="s">
        <v>20</v>
      </c>
      <c r="D51" s="9"/>
      <c r="E51" s="46"/>
      <c r="F51" s="46">
        <v>258187560.22</v>
      </c>
      <c r="G51" s="100"/>
      <c r="H51" s="54"/>
    </row>
    <row r="52" spans="1:8" ht="16.5" customHeight="1">
      <c r="B52" s="8"/>
      <c r="C52" s="8"/>
      <c r="D52" s="8"/>
      <c r="E52" s="45"/>
      <c r="F52" s="45"/>
      <c r="G52" s="100"/>
      <c r="H52" s="54"/>
    </row>
    <row r="53" spans="1:8" ht="16.5" customHeight="1">
      <c r="A53">
        <v>22</v>
      </c>
      <c r="B53" s="9" t="s">
        <v>21</v>
      </c>
      <c r="C53" s="9" t="s">
        <v>22</v>
      </c>
      <c r="D53" s="9"/>
      <c r="E53" s="46">
        <v>44265400</v>
      </c>
      <c r="F53" s="46"/>
      <c r="G53" s="100"/>
      <c r="H53" s="97" t="s">
        <v>130</v>
      </c>
    </row>
    <row r="54" spans="1:8" ht="16.5" customHeight="1">
      <c r="B54" s="9" t="s">
        <v>23</v>
      </c>
      <c r="C54" s="9" t="s">
        <v>24</v>
      </c>
      <c r="D54" s="9"/>
      <c r="E54" s="46"/>
      <c r="F54" s="46">
        <v>44265400</v>
      </c>
      <c r="G54" s="100"/>
      <c r="H54" s="54"/>
    </row>
    <row r="55" spans="1:8" ht="16.5" customHeight="1">
      <c r="B55" s="8"/>
      <c r="C55" s="8"/>
      <c r="D55" s="8"/>
      <c r="E55" s="45"/>
      <c r="F55" s="45"/>
      <c r="G55" s="100"/>
      <c r="H55" s="54"/>
    </row>
    <row r="56" spans="1:8" ht="16.5" customHeight="1">
      <c r="A56">
        <v>23</v>
      </c>
      <c r="B56" s="9" t="s">
        <v>25</v>
      </c>
      <c r="C56" s="9" t="s">
        <v>26</v>
      </c>
      <c r="D56" s="9"/>
      <c r="E56" s="46">
        <v>32248440</v>
      </c>
      <c r="F56" s="46"/>
      <c r="G56" s="100"/>
      <c r="H56" s="97" t="s">
        <v>131</v>
      </c>
    </row>
    <row r="57" spans="1:8" ht="16.5" customHeight="1">
      <c r="B57" s="9" t="s">
        <v>27</v>
      </c>
      <c r="C57" s="9" t="s">
        <v>28</v>
      </c>
      <c r="D57" s="9"/>
      <c r="E57" s="46"/>
      <c r="F57" s="46">
        <v>32248440</v>
      </c>
      <c r="G57" s="100"/>
      <c r="H57" s="54"/>
    </row>
    <row r="58" spans="1:8" ht="16.5" customHeight="1">
      <c r="B58" s="8"/>
      <c r="C58" s="8"/>
      <c r="D58" s="8"/>
      <c r="E58" s="45"/>
      <c r="F58" s="45"/>
      <c r="G58" s="100"/>
      <c r="H58" s="54"/>
    </row>
    <row r="59" spans="1:8" ht="16.5" customHeight="1">
      <c r="B59" s="7"/>
      <c r="C59" s="7"/>
      <c r="D59" s="8"/>
      <c r="E59" s="45"/>
      <c r="F59" s="45"/>
      <c r="G59" s="100"/>
      <c r="H59" s="54"/>
    </row>
    <row r="60" spans="1:8" ht="16.5" customHeight="1">
      <c r="A60">
        <v>24</v>
      </c>
      <c r="B60" s="7" t="s">
        <v>11</v>
      </c>
      <c r="C60" s="7" t="s">
        <v>12</v>
      </c>
      <c r="D60" s="8"/>
      <c r="E60" s="45">
        <v>1200000</v>
      </c>
      <c r="F60" s="45"/>
      <c r="G60" s="100"/>
      <c r="H60" s="54"/>
    </row>
    <row r="61" spans="1:8" ht="16.5" customHeight="1">
      <c r="B61" s="9" t="s">
        <v>17</v>
      </c>
      <c r="C61" s="9" t="s">
        <v>18</v>
      </c>
      <c r="D61" s="8"/>
      <c r="E61" s="45"/>
      <c r="F61" s="45">
        <v>1200000</v>
      </c>
      <c r="G61" s="100"/>
      <c r="H61" s="54"/>
    </row>
    <row r="62" spans="1:8" ht="16.5" customHeight="1">
      <c r="B62" s="68"/>
      <c r="C62" s="68"/>
      <c r="D62" s="19"/>
      <c r="E62" s="69"/>
      <c r="F62" s="69"/>
      <c r="G62" s="100"/>
      <c r="H62" s="54"/>
    </row>
    <row r="63" spans="1:8" ht="16.5" customHeight="1">
      <c r="B63" s="70"/>
      <c r="C63" s="70"/>
      <c r="D63" s="70"/>
      <c r="E63" s="71"/>
      <c r="F63" s="71"/>
      <c r="G63" s="100"/>
      <c r="H63" s="54"/>
    </row>
    <row r="64" spans="1:8" ht="16.5" customHeight="1">
      <c r="B64" s="7" t="s">
        <v>31</v>
      </c>
      <c r="C64" s="9" t="s">
        <v>32</v>
      </c>
      <c r="D64" s="8"/>
      <c r="E64" s="45">
        <v>17640000</v>
      </c>
      <c r="F64" s="45"/>
      <c r="G64" s="100"/>
      <c r="H64" s="54" t="s">
        <v>127</v>
      </c>
    </row>
    <row r="65" spans="1:8" ht="16.5" customHeight="1">
      <c r="A65">
        <v>25</v>
      </c>
      <c r="B65" s="8" t="s">
        <v>125</v>
      </c>
      <c r="C65" s="43" t="s">
        <v>124</v>
      </c>
      <c r="D65" s="8"/>
      <c r="E65" s="45"/>
      <c r="F65" s="45">
        <v>17640000</v>
      </c>
      <c r="G65" s="100"/>
      <c r="H65" s="54"/>
    </row>
    <row r="66" spans="1:8" ht="16.5" customHeight="1">
      <c r="B66" s="8"/>
      <c r="C66" s="8"/>
      <c r="D66" s="8"/>
      <c r="E66" s="45"/>
      <c r="F66" s="45"/>
      <c r="G66" s="100"/>
      <c r="H66" s="54"/>
    </row>
    <row r="67" spans="1:8" ht="16.5" customHeight="1">
      <c r="B67" s="8"/>
      <c r="C67" s="8"/>
      <c r="D67" s="8"/>
      <c r="E67" s="45"/>
      <c r="F67" s="45"/>
      <c r="G67" s="100"/>
      <c r="H67" s="54"/>
    </row>
    <row r="68" spans="1:8" ht="16.5" customHeight="1">
      <c r="A68">
        <v>26</v>
      </c>
      <c r="B68" s="9" t="s">
        <v>11</v>
      </c>
      <c r="C68" s="9" t="s">
        <v>12</v>
      </c>
      <c r="D68" s="9"/>
      <c r="E68" s="46">
        <v>80200000</v>
      </c>
      <c r="F68" s="46"/>
      <c r="G68" s="100"/>
      <c r="H68" s="97"/>
    </row>
    <row r="69" spans="1:8" ht="16.5" customHeight="1">
      <c r="B69" s="9" t="s">
        <v>17</v>
      </c>
      <c r="C69" s="9" t="s">
        <v>18</v>
      </c>
      <c r="D69" s="9"/>
      <c r="E69" s="46"/>
      <c r="F69" s="46">
        <v>80200000</v>
      </c>
      <c r="G69" s="100"/>
      <c r="H69" s="54"/>
    </row>
    <row r="70" spans="1:8" ht="16.5" customHeight="1">
      <c r="B70" s="8"/>
      <c r="C70" s="8"/>
      <c r="D70" s="8"/>
      <c r="E70" s="45"/>
      <c r="F70" s="45"/>
      <c r="G70" s="100"/>
      <c r="H70" s="54"/>
    </row>
    <row r="71" spans="1:8" ht="16.5" customHeight="1">
      <c r="A71">
        <v>27</v>
      </c>
      <c r="B71" s="9" t="s">
        <v>29</v>
      </c>
      <c r="C71" s="9" t="s">
        <v>30</v>
      </c>
      <c r="D71" s="9"/>
      <c r="E71" s="46">
        <v>3492000</v>
      </c>
      <c r="F71" s="46"/>
      <c r="G71" s="100"/>
      <c r="H71" s="97"/>
    </row>
    <row r="72" spans="1:8" ht="16.5" customHeight="1">
      <c r="B72" s="9" t="s">
        <v>31</v>
      </c>
      <c r="C72" s="9" t="s">
        <v>32</v>
      </c>
      <c r="D72" s="9"/>
      <c r="E72" s="46"/>
      <c r="F72" s="46">
        <v>3492000</v>
      </c>
      <c r="G72" s="100"/>
      <c r="H72" s="54"/>
    </row>
    <row r="73" spans="1:8" ht="16.5" customHeight="1">
      <c r="B73" s="8"/>
      <c r="C73" s="8"/>
      <c r="D73" s="8"/>
      <c r="E73" s="45"/>
      <c r="F73" s="45"/>
      <c r="G73" s="100"/>
      <c r="H73" s="54"/>
    </row>
    <row r="74" spans="1:8" ht="16.5" customHeight="1">
      <c r="A74">
        <v>28</v>
      </c>
      <c r="B74" s="9" t="s">
        <v>33</v>
      </c>
      <c r="C74" s="9" t="s">
        <v>34</v>
      </c>
      <c r="D74" s="9"/>
      <c r="E74" s="46">
        <v>2809400</v>
      </c>
      <c r="F74" s="46"/>
      <c r="G74" s="100"/>
      <c r="H74" s="97"/>
    </row>
    <row r="75" spans="1:8" ht="16.5" customHeight="1">
      <c r="B75" s="9" t="s">
        <v>35</v>
      </c>
      <c r="C75" s="9" t="s">
        <v>36</v>
      </c>
      <c r="D75" s="9"/>
      <c r="E75" s="46">
        <v>6132500</v>
      </c>
      <c r="F75" s="46"/>
      <c r="G75" s="100"/>
      <c r="H75" s="97" t="s">
        <v>133</v>
      </c>
    </row>
    <row r="76" spans="1:8" ht="16.5" customHeight="1">
      <c r="B76" s="9" t="s">
        <v>89</v>
      </c>
      <c r="C76" s="9" t="s">
        <v>37</v>
      </c>
      <c r="D76" s="9"/>
      <c r="E76" s="46">
        <v>4363000</v>
      </c>
      <c r="F76" s="46"/>
      <c r="G76" s="100"/>
      <c r="H76" s="97"/>
    </row>
    <row r="77" spans="1:8" ht="16.5" customHeight="1">
      <c r="B77" s="9" t="s">
        <v>87</v>
      </c>
      <c r="C77" s="9" t="s">
        <v>88</v>
      </c>
      <c r="D77" s="9"/>
      <c r="E77" s="46">
        <v>3550175</v>
      </c>
      <c r="F77" s="46"/>
      <c r="G77" s="100"/>
      <c r="H77" s="97"/>
    </row>
    <row r="78" spans="1:8" ht="16.5" customHeight="1">
      <c r="B78" s="9" t="s">
        <v>83</v>
      </c>
      <c r="C78" s="9" t="s">
        <v>84</v>
      </c>
      <c r="D78" s="9"/>
      <c r="E78" s="46"/>
      <c r="F78" s="46">
        <v>3550175</v>
      </c>
      <c r="G78" s="100"/>
      <c r="H78" s="97"/>
    </row>
    <row r="79" spans="1:8" ht="16.5" customHeight="1">
      <c r="B79" s="9" t="s">
        <v>38</v>
      </c>
      <c r="C79" s="9" t="s">
        <v>39</v>
      </c>
      <c r="D79" s="9"/>
      <c r="E79" s="46"/>
      <c r="F79" s="46">
        <v>2809400</v>
      </c>
      <c r="G79" s="100"/>
      <c r="H79" s="97"/>
    </row>
    <row r="80" spans="1:8" ht="16.5" customHeight="1">
      <c r="B80" s="9" t="s">
        <v>40</v>
      </c>
      <c r="C80" s="9" t="s">
        <v>41</v>
      </c>
      <c r="D80" s="9"/>
      <c r="E80" s="46"/>
      <c r="F80" s="46">
        <v>6132500</v>
      </c>
      <c r="G80" s="100"/>
      <c r="H80" s="97"/>
    </row>
    <row r="81" spans="1:8" ht="16.5" customHeight="1">
      <c r="B81" s="7" t="s">
        <v>42</v>
      </c>
      <c r="C81" s="7" t="s">
        <v>43</v>
      </c>
      <c r="D81" s="9"/>
      <c r="E81" s="46"/>
      <c r="F81" s="46">
        <v>4363000</v>
      </c>
      <c r="G81" s="100"/>
      <c r="H81" s="97"/>
    </row>
    <row r="82" spans="1:8" ht="16.5" customHeight="1">
      <c r="B82" s="8"/>
      <c r="C82" s="8"/>
      <c r="D82" s="8"/>
      <c r="E82" s="45"/>
      <c r="F82" s="45"/>
      <c r="G82" s="100"/>
      <c r="H82" s="54"/>
    </row>
    <row r="83" spans="1:8" ht="16.5" customHeight="1">
      <c r="B83" s="9" t="s">
        <v>46</v>
      </c>
      <c r="C83" s="9" t="s">
        <v>47</v>
      </c>
      <c r="D83" s="9"/>
      <c r="E83" s="46">
        <v>1840659</v>
      </c>
      <c r="F83" s="46"/>
      <c r="G83" s="100"/>
      <c r="H83" s="98" t="s">
        <v>72</v>
      </c>
    </row>
    <row r="84" spans="1:8" ht="16.5" customHeight="1">
      <c r="B84" s="9" t="s">
        <v>48</v>
      </c>
      <c r="C84" s="9" t="s">
        <v>49</v>
      </c>
      <c r="D84" s="9"/>
      <c r="E84" s="46">
        <f>89400+1035500</f>
        <v>1124900</v>
      </c>
      <c r="F84" s="46"/>
      <c r="G84" s="100"/>
      <c r="H84" s="97"/>
    </row>
    <row r="85" spans="1:8" ht="16.5" customHeight="1">
      <c r="A85">
        <v>29</v>
      </c>
      <c r="B85" s="9" t="s">
        <v>50</v>
      </c>
      <c r="C85" s="9" t="s">
        <v>51</v>
      </c>
      <c r="D85" s="9"/>
      <c r="E85" s="46">
        <v>13458446</v>
      </c>
      <c r="F85" s="46"/>
      <c r="G85" s="100"/>
      <c r="H85" s="97"/>
    </row>
    <row r="86" spans="1:8" ht="16.5" customHeight="1">
      <c r="B86" s="9" t="s">
        <v>52</v>
      </c>
      <c r="C86" s="9" t="s">
        <v>53</v>
      </c>
      <c r="D86" s="9"/>
      <c r="E86" s="46"/>
      <c r="F86" s="46">
        <f>SUM(E83:E85)</f>
        <v>16424005</v>
      </c>
      <c r="G86" s="100"/>
      <c r="H86" s="54"/>
    </row>
    <row r="87" spans="1:8" ht="16.5" customHeight="1">
      <c r="B87" s="8"/>
      <c r="C87" s="8"/>
      <c r="D87" s="8"/>
      <c r="E87" s="45"/>
      <c r="F87" s="45"/>
      <c r="G87" s="100"/>
      <c r="H87" s="54"/>
    </row>
    <row r="88" spans="1:8" ht="16.5" customHeight="1">
      <c r="A88">
        <v>30</v>
      </c>
      <c r="B88" s="9" t="s">
        <v>54</v>
      </c>
      <c r="C88" s="9" t="s">
        <v>55</v>
      </c>
      <c r="D88" s="9"/>
      <c r="E88" s="46">
        <v>361811636</v>
      </c>
      <c r="F88" s="46"/>
      <c r="G88" s="100"/>
      <c r="H88" s="97" t="s">
        <v>61</v>
      </c>
    </row>
    <row r="89" spans="1:8" ht="16.5" customHeight="1">
      <c r="B89" s="10" t="s">
        <v>56</v>
      </c>
      <c r="C89" s="10" t="s">
        <v>57</v>
      </c>
      <c r="D89" s="10"/>
      <c r="E89" s="47"/>
      <c r="F89" s="47">
        <v>361811636</v>
      </c>
      <c r="G89" s="100"/>
      <c r="H89" s="54"/>
    </row>
    <row r="90" spans="1:8" ht="16.5" customHeight="1">
      <c r="B90" s="11"/>
      <c r="C90" s="11"/>
      <c r="D90" s="11"/>
      <c r="E90" s="48">
        <f>SUM(E8:E89)</f>
        <v>19634191593.32</v>
      </c>
      <c r="F90" s="48">
        <f>SUM(F8:F89)</f>
        <v>19634191593.32</v>
      </c>
      <c r="G90" s="100"/>
      <c r="H90" s="99"/>
    </row>
    <row r="93" spans="1:8" ht="16.5" customHeight="1">
      <c r="C93" s="74" t="s">
        <v>66</v>
      </c>
      <c r="D93" s="13"/>
      <c r="E93" s="88"/>
      <c r="F93" s="90"/>
      <c r="H93" s="74" t="s">
        <v>103</v>
      </c>
    </row>
    <row r="94" spans="1:8" ht="16.5" customHeight="1">
      <c r="C94" s="74" t="s">
        <v>67</v>
      </c>
      <c r="D94" s="13"/>
      <c r="E94" s="88"/>
      <c r="F94" s="90"/>
      <c r="H94" s="75" t="s">
        <v>104</v>
      </c>
    </row>
    <row r="95" spans="1:8" ht="16.5" customHeight="1">
      <c r="C95" s="13"/>
      <c r="D95" s="13"/>
      <c r="E95" s="90"/>
      <c r="F95" s="91"/>
      <c r="H95" s="74"/>
    </row>
    <row r="96" spans="1:8" ht="16.5" customHeight="1">
      <c r="C96" s="13"/>
      <c r="D96" s="13"/>
      <c r="E96" s="72"/>
      <c r="F96" s="73"/>
      <c r="H96" s="74"/>
    </row>
    <row r="97" spans="3:8" ht="16.5" customHeight="1">
      <c r="D97" s="27"/>
      <c r="E97" s="72"/>
      <c r="F97" s="73"/>
      <c r="H97" s="74"/>
    </row>
    <row r="98" spans="3:8" ht="16.5" customHeight="1">
      <c r="C98" s="76" t="s">
        <v>105</v>
      </c>
      <c r="D98" s="14"/>
      <c r="E98" s="61"/>
      <c r="F98" s="13"/>
      <c r="H98" s="76" t="s">
        <v>68</v>
      </c>
    </row>
    <row r="99" spans="3:8" ht="16.5" customHeight="1">
      <c r="C99" s="14" t="s">
        <v>106</v>
      </c>
      <c r="D99" s="27"/>
      <c r="E99" s="62"/>
      <c r="F99" s="27"/>
      <c r="H99" s="74" t="s">
        <v>69</v>
      </c>
    </row>
  </sheetData>
  <mergeCells count="3">
    <mergeCell ref="B2:F2"/>
    <mergeCell ref="B3:F3"/>
    <mergeCell ref="B4:F4"/>
  </mergeCells>
  <pageMargins left="0.98425196850393704" right="0.11811023622047245" top="0.35433070866141736" bottom="0.15748031496062992" header="0.31496062992125984" footer="0.31496062992125984"/>
  <pageSetup paperSize="9" scale="80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143"/>
  <sheetViews>
    <sheetView tabSelected="1" topLeftCell="A136" workbookViewId="0">
      <selection activeCell="G152" sqref="G151:G152"/>
    </sheetView>
  </sheetViews>
  <sheetFormatPr defaultRowHeight="15" customHeight="1"/>
  <cols>
    <col min="2" max="2" width="12.28515625" bestFit="1" customWidth="1"/>
    <col min="3" max="3" width="40.7109375" bestFit="1" customWidth="1"/>
    <col min="4" max="4" width="4" bestFit="1" customWidth="1"/>
    <col min="5" max="6" width="16.42578125" bestFit="1" customWidth="1"/>
    <col min="7" max="7" width="2.42578125" customWidth="1"/>
    <col min="8" max="8" width="57" bestFit="1" customWidth="1"/>
  </cols>
  <sheetData>
    <row r="1" spans="2:9" ht="15" customHeight="1">
      <c r="B1" s="84" t="s">
        <v>73</v>
      </c>
      <c r="C1" s="84"/>
      <c r="D1" s="84"/>
      <c r="E1" s="84"/>
      <c r="F1" s="84"/>
      <c r="G1" s="84"/>
      <c r="H1" s="84"/>
      <c r="I1" s="15"/>
    </row>
    <row r="2" spans="2:9" ht="15" customHeight="1">
      <c r="B2" s="84" t="s">
        <v>63</v>
      </c>
      <c r="C2" s="84"/>
      <c r="D2" s="84"/>
      <c r="E2" s="84"/>
      <c r="F2" s="84"/>
      <c r="G2" s="84"/>
      <c r="H2" s="84"/>
      <c r="I2" s="15"/>
    </row>
    <row r="3" spans="2:9" ht="15" customHeight="1">
      <c r="B3" s="84" t="s">
        <v>75</v>
      </c>
      <c r="C3" s="84"/>
      <c r="D3" s="84"/>
      <c r="E3" s="84"/>
      <c r="F3" s="84"/>
      <c r="G3" s="84"/>
      <c r="H3" s="84"/>
      <c r="I3" s="15"/>
    </row>
    <row r="4" spans="2:9" ht="15" customHeight="1">
      <c r="E4" s="5"/>
      <c r="F4" s="5"/>
      <c r="G4" s="2"/>
    </row>
    <row r="5" spans="2:9" ht="15" customHeight="1">
      <c r="E5" s="5"/>
      <c r="F5" s="5"/>
      <c r="G5" s="2"/>
    </row>
    <row r="6" spans="2:9" ht="15" customHeight="1">
      <c r="B6" s="1" t="s">
        <v>0</v>
      </c>
      <c r="C6" s="1" t="s">
        <v>1</v>
      </c>
      <c r="D6" s="1" t="s">
        <v>71</v>
      </c>
      <c r="E6" s="58" t="s">
        <v>2</v>
      </c>
      <c r="F6" s="16" t="s">
        <v>3</v>
      </c>
      <c r="G6" s="4"/>
      <c r="H6" s="3" t="s">
        <v>4</v>
      </c>
    </row>
    <row r="7" spans="2:9" ht="15" customHeight="1">
      <c r="B7" s="6" t="s">
        <v>56</v>
      </c>
      <c r="C7" s="6" t="s">
        <v>76</v>
      </c>
      <c r="D7" s="30"/>
      <c r="E7" s="59">
        <v>593956593</v>
      </c>
      <c r="F7" s="31"/>
      <c r="G7" s="2"/>
      <c r="H7" s="17"/>
    </row>
    <row r="8" spans="2:9" ht="15" customHeight="1">
      <c r="B8" s="32" t="s">
        <v>77</v>
      </c>
      <c r="C8" s="32" t="s">
        <v>78</v>
      </c>
      <c r="D8" s="33"/>
      <c r="E8" s="60">
        <v>14988980</v>
      </c>
      <c r="F8" s="34"/>
      <c r="G8" s="2"/>
      <c r="H8" s="22"/>
    </row>
    <row r="9" spans="2:9" ht="15" customHeight="1">
      <c r="B9" s="32" t="s">
        <v>54</v>
      </c>
      <c r="C9" s="32" t="s">
        <v>55</v>
      </c>
      <c r="D9" s="35"/>
      <c r="E9" s="44"/>
      <c r="F9" s="92">
        <v>318035554</v>
      </c>
      <c r="G9" s="2"/>
      <c r="H9" s="81" t="s">
        <v>79</v>
      </c>
    </row>
    <row r="10" spans="2:9" ht="15" customHeight="1">
      <c r="B10" s="32" t="s">
        <v>46</v>
      </c>
      <c r="C10" s="32" t="s">
        <v>47</v>
      </c>
      <c r="D10" s="55"/>
      <c r="E10" s="45"/>
      <c r="F10" s="92">
        <v>1918856</v>
      </c>
      <c r="G10" s="2"/>
      <c r="H10" s="82"/>
    </row>
    <row r="11" spans="2:9" ht="15" customHeight="1">
      <c r="B11" s="32" t="s">
        <v>48</v>
      </c>
      <c r="C11" s="32" t="s">
        <v>49</v>
      </c>
      <c r="D11" s="35"/>
      <c r="E11" s="44"/>
      <c r="F11" s="92">
        <v>3403600</v>
      </c>
      <c r="G11" s="2"/>
      <c r="H11" s="82"/>
    </row>
    <row r="12" spans="2:9" ht="15" customHeight="1">
      <c r="B12" s="32" t="s">
        <v>50</v>
      </c>
      <c r="C12" s="32" t="s">
        <v>51</v>
      </c>
      <c r="D12" s="35"/>
      <c r="E12" s="44"/>
      <c r="F12" s="92">
        <v>9580755</v>
      </c>
      <c r="G12" s="2"/>
      <c r="H12" s="82"/>
    </row>
    <row r="13" spans="2:9" ht="15" customHeight="1">
      <c r="B13" s="32" t="s">
        <v>11</v>
      </c>
      <c r="C13" s="32" t="s">
        <v>12</v>
      </c>
      <c r="D13" s="35"/>
      <c r="E13" s="44"/>
      <c r="F13" s="92">
        <v>276006808</v>
      </c>
      <c r="G13" s="2"/>
      <c r="H13" s="83"/>
    </row>
    <row r="14" spans="2:9" ht="15" customHeight="1">
      <c r="B14" s="36"/>
      <c r="C14" s="36"/>
      <c r="D14" s="36"/>
      <c r="E14" s="45"/>
      <c r="F14" s="45"/>
      <c r="G14" s="2"/>
      <c r="H14" s="57"/>
    </row>
    <row r="15" spans="2:9" ht="15" customHeight="1">
      <c r="B15" s="32" t="s">
        <v>56</v>
      </c>
      <c r="C15" s="32" t="s">
        <v>76</v>
      </c>
      <c r="D15" s="33"/>
      <c r="E15" s="92">
        <v>38017800</v>
      </c>
      <c r="F15" s="93"/>
      <c r="G15" s="2"/>
      <c r="H15" s="20" t="s">
        <v>80</v>
      </c>
    </row>
    <row r="16" spans="2:9" ht="15" customHeight="1">
      <c r="B16" s="32" t="s">
        <v>54</v>
      </c>
      <c r="C16" s="32" t="s">
        <v>55</v>
      </c>
      <c r="D16" s="35"/>
      <c r="E16" s="93"/>
      <c r="F16" s="92">
        <v>29196817</v>
      </c>
      <c r="G16" s="2"/>
      <c r="H16" s="8" t="s">
        <v>81</v>
      </c>
    </row>
    <row r="17" spans="2:8" ht="15" customHeight="1">
      <c r="B17" s="32" t="s">
        <v>11</v>
      </c>
      <c r="C17" s="32" t="s">
        <v>12</v>
      </c>
      <c r="D17" s="35"/>
      <c r="E17" s="93"/>
      <c r="F17" s="92">
        <v>8820983</v>
      </c>
      <c r="G17" s="2"/>
      <c r="H17" s="8"/>
    </row>
    <row r="18" spans="2:8" ht="15" customHeight="1">
      <c r="B18" s="39"/>
      <c r="C18" s="39"/>
      <c r="D18" s="39"/>
      <c r="E18" s="46"/>
      <c r="F18" s="46"/>
      <c r="G18" s="2"/>
      <c r="H18" s="8"/>
    </row>
    <row r="19" spans="2:8" ht="15" customHeight="1">
      <c r="B19" s="32" t="s">
        <v>42</v>
      </c>
      <c r="C19" s="32" t="s">
        <v>43</v>
      </c>
      <c r="D19" s="39"/>
      <c r="E19" s="52">
        <v>17701300</v>
      </c>
      <c r="F19" s="44"/>
      <c r="G19" s="2"/>
      <c r="H19" s="8" t="s">
        <v>64</v>
      </c>
    </row>
    <row r="20" spans="2:8" ht="15" customHeight="1">
      <c r="B20" s="32" t="s">
        <v>33</v>
      </c>
      <c r="C20" s="32" t="s">
        <v>34</v>
      </c>
      <c r="D20" s="36"/>
      <c r="E20" s="94">
        <v>18196000</v>
      </c>
      <c r="F20" s="44"/>
      <c r="G20" s="2"/>
      <c r="H20" s="8" t="s">
        <v>82</v>
      </c>
    </row>
    <row r="21" spans="2:8" ht="15" customHeight="1">
      <c r="B21" s="32" t="s">
        <v>35</v>
      </c>
      <c r="C21" s="32" t="s">
        <v>36</v>
      </c>
      <c r="D21" s="39"/>
      <c r="E21" s="94">
        <v>7725500</v>
      </c>
      <c r="F21" s="45"/>
      <c r="G21" s="2"/>
      <c r="H21" s="18"/>
    </row>
    <row r="22" spans="2:8" ht="15" customHeight="1">
      <c r="B22" s="32" t="s">
        <v>83</v>
      </c>
      <c r="C22" s="32" t="s">
        <v>84</v>
      </c>
      <c r="D22" s="39"/>
      <c r="E22" s="94">
        <v>3550175</v>
      </c>
      <c r="F22" s="46"/>
      <c r="G22" s="2"/>
      <c r="H22" s="57"/>
    </row>
    <row r="23" spans="2:8" ht="15" customHeight="1">
      <c r="B23" s="32" t="s">
        <v>85</v>
      </c>
      <c r="C23" s="32" t="s">
        <v>86</v>
      </c>
      <c r="D23" s="39"/>
      <c r="E23" s="94">
        <v>62900000</v>
      </c>
      <c r="F23" s="46"/>
      <c r="G23" s="2"/>
      <c r="H23" s="8"/>
    </row>
    <row r="24" spans="2:8" ht="15" customHeight="1">
      <c r="B24" s="32" t="s">
        <v>38</v>
      </c>
      <c r="C24" s="32" t="s">
        <v>39</v>
      </c>
      <c r="D24" s="39"/>
      <c r="E24" s="46"/>
      <c r="F24" s="94">
        <v>18196000</v>
      </c>
      <c r="G24" s="2"/>
      <c r="H24" s="8"/>
    </row>
    <row r="25" spans="2:8" ht="15" customHeight="1">
      <c r="B25" s="32" t="s">
        <v>40</v>
      </c>
      <c r="C25" s="32" t="s">
        <v>41</v>
      </c>
      <c r="D25" s="39"/>
      <c r="E25" s="46"/>
      <c r="F25" s="94">
        <v>7725500</v>
      </c>
      <c r="G25" s="2"/>
      <c r="H25" s="8"/>
    </row>
    <row r="26" spans="2:8" ht="15" customHeight="1">
      <c r="B26" s="32" t="s">
        <v>87</v>
      </c>
      <c r="C26" s="32" t="s">
        <v>88</v>
      </c>
      <c r="D26" s="39"/>
      <c r="E26" s="46"/>
      <c r="F26" s="94">
        <v>3550175</v>
      </c>
      <c r="G26" s="2"/>
      <c r="H26" s="8"/>
    </row>
    <row r="27" spans="2:8" ht="15" customHeight="1">
      <c r="B27" s="32" t="s">
        <v>89</v>
      </c>
      <c r="C27" s="32" t="s">
        <v>37</v>
      </c>
      <c r="D27" s="39"/>
      <c r="E27" s="46"/>
      <c r="F27" s="94">
        <v>17701300</v>
      </c>
      <c r="G27" s="2"/>
      <c r="H27" s="8"/>
    </row>
    <row r="28" spans="2:8" ht="15" customHeight="1">
      <c r="B28" s="32" t="s">
        <v>44</v>
      </c>
      <c r="C28" s="32" t="s">
        <v>45</v>
      </c>
      <c r="D28" s="39"/>
      <c r="E28" s="46"/>
      <c r="F28" s="94">
        <v>62900000</v>
      </c>
      <c r="G28" s="2"/>
      <c r="H28" s="8"/>
    </row>
    <row r="29" spans="2:8" ht="15" customHeight="1">
      <c r="B29" s="39"/>
      <c r="C29" s="39"/>
      <c r="D29" s="39"/>
      <c r="E29" s="46"/>
      <c r="F29" s="46"/>
      <c r="G29" s="2"/>
      <c r="H29" s="8"/>
    </row>
    <row r="30" spans="2:8" ht="15" customHeight="1">
      <c r="B30" s="32" t="s">
        <v>11</v>
      </c>
      <c r="C30" s="32" t="s">
        <v>12</v>
      </c>
      <c r="D30" s="39"/>
      <c r="E30" s="94">
        <v>960000000</v>
      </c>
      <c r="F30" s="46"/>
      <c r="G30" s="2"/>
      <c r="H30" s="40" t="s">
        <v>90</v>
      </c>
    </row>
    <row r="31" spans="2:8" ht="15" customHeight="1">
      <c r="B31" s="32" t="s">
        <v>7</v>
      </c>
      <c r="C31" s="32" t="s">
        <v>8</v>
      </c>
      <c r="D31" s="39"/>
      <c r="E31" s="46"/>
      <c r="F31" s="94">
        <v>960000000</v>
      </c>
      <c r="G31" s="2"/>
      <c r="H31" s="40" t="s">
        <v>91</v>
      </c>
    </row>
    <row r="32" spans="2:8" ht="15" customHeight="1">
      <c r="B32" s="39"/>
      <c r="C32" s="39"/>
      <c r="D32" s="39"/>
      <c r="E32" s="46"/>
      <c r="F32" s="46"/>
      <c r="G32" s="2"/>
      <c r="H32" s="8"/>
    </row>
    <row r="33" spans="2:8" ht="15" customHeight="1">
      <c r="B33" s="32" t="s">
        <v>17</v>
      </c>
      <c r="C33" s="32" t="s">
        <v>18</v>
      </c>
      <c r="D33" s="39"/>
      <c r="E33" s="94">
        <v>261040000</v>
      </c>
      <c r="F33" s="46"/>
      <c r="G33" s="2"/>
      <c r="H33" s="18" t="s">
        <v>92</v>
      </c>
    </row>
    <row r="34" spans="2:8" ht="15" customHeight="1">
      <c r="B34" s="32" t="s">
        <v>7</v>
      </c>
      <c r="C34" s="32" t="s">
        <v>8</v>
      </c>
      <c r="D34" s="39"/>
      <c r="E34" s="46"/>
      <c r="F34" s="94">
        <v>261040000</v>
      </c>
      <c r="G34" s="2"/>
      <c r="H34" s="41" t="s">
        <v>93</v>
      </c>
    </row>
    <row r="35" spans="2:8" ht="15" customHeight="1">
      <c r="B35" s="39"/>
      <c r="C35" s="39"/>
      <c r="D35" s="39"/>
      <c r="E35" s="46"/>
      <c r="F35" s="46"/>
      <c r="G35" s="2"/>
      <c r="H35" s="8"/>
    </row>
    <row r="36" spans="2:8" ht="15" customHeight="1">
      <c r="B36" s="32" t="s">
        <v>9</v>
      </c>
      <c r="C36" s="32" t="s">
        <v>10</v>
      </c>
      <c r="D36" s="39"/>
      <c r="E36" s="94">
        <v>121000002</v>
      </c>
      <c r="F36" s="46"/>
      <c r="G36" s="2"/>
      <c r="H36" s="18" t="s">
        <v>94</v>
      </c>
    </row>
    <row r="37" spans="2:8" ht="15" customHeight="1">
      <c r="B37" s="32" t="s">
        <v>15</v>
      </c>
      <c r="C37" s="32" t="s">
        <v>16</v>
      </c>
      <c r="D37" s="39"/>
      <c r="E37" s="46"/>
      <c r="F37" s="94">
        <v>121000002</v>
      </c>
      <c r="G37" s="2"/>
      <c r="H37" s="40" t="s">
        <v>65</v>
      </c>
    </row>
    <row r="38" spans="2:8" ht="15" customHeight="1">
      <c r="B38" s="39"/>
      <c r="C38" s="39"/>
      <c r="D38" s="39"/>
      <c r="E38" s="46"/>
      <c r="F38" s="46"/>
      <c r="G38" s="2"/>
      <c r="H38" s="8"/>
    </row>
    <row r="39" spans="2:8" ht="15" customHeight="1">
      <c r="B39" s="32" t="s">
        <v>11</v>
      </c>
      <c r="C39" s="32" t="s">
        <v>12</v>
      </c>
      <c r="D39" s="39"/>
      <c r="E39" s="94">
        <v>365548750</v>
      </c>
      <c r="F39" s="46"/>
      <c r="G39" s="2"/>
      <c r="H39" s="18" t="s">
        <v>95</v>
      </c>
    </row>
    <row r="40" spans="2:8" ht="15" customHeight="1">
      <c r="B40" s="32" t="s">
        <v>15</v>
      </c>
      <c r="C40" s="32" t="s">
        <v>16</v>
      </c>
      <c r="D40" s="39"/>
      <c r="E40" s="94">
        <v>318522570</v>
      </c>
      <c r="F40" s="46"/>
      <c r="G40" s="2"/>
      <c r="H40" s="40" t="s">
        <v>90</v>
      </c>
    </row>
    <row r="41" spans="2:8" ht="15" customHeight="1">
      <c r="B41" s="32" t="s">
        <v>9</v>
      </c>
      <c r="C41" s="32" t="s">
        <v>10</v>
      </c>
      <c r="D41" s="39"/>
      <c r="E41" s="46"/>
      <c r="F41" s="94">
        <v>684071320</v>
      </c>
      <c r="G41" s="2"/>
      <c r="H41" s="8"/>
    </row>
    <row r="42" spans="2:8" ht="15" customHeight="1">
      <c r="B42" s="39"/>
      <c r="C42" s="39"/>
      <c r="D42" s="39"/>
      <c r="E42" s="46"/>
      <c r="F42" s="46"/>
      <c r="G42" s="2"/>
      <c r="H42" s="8"/>
    </row>
    <row r="43" spans="2:8" ht="15" customHeight="1">
      <c r="B43" s="32" t="s">
        <v>11</v>
      </c>
      <c r="C43" s="32" t="s">
        <v>12</v>
      </c>
      <c r="D43" s="39"/>
      <c r="E43" s="94">
        <v>33488000</v>
      </c>
      <c r="F43" s="46"/>
      <c r="G43" s="2"/>
      <c r="H43" s="18" t="s">
        <v>96</v>
      </c>
    </row>
    <row r="44" spans="2:8" ht="15" customHeight="1">
      <c r="B44" s="32" t="s">
        <v>19</v>
      </c>
      <c r="C44" s="32" t="s">
        <v>20</v>
      </c>
      <c r="D44" s="39"/>
      <c r="E44" s="94">
        <v>39312000</v>
      </c>
      <c r="F44" s="46"/>
      <c r="G44" s="2"/>
      <c r="H44" s="40" t="s">
        <v>90</v>
      </c>
    </row>
    <row r="45" spans="2:8" ht="15" customHeight="1">
      <c r="B45" s="32" t="s">
        <v>5</v>
      </c>
      <c r="C45" s="32" t="s">
        <v>6</v>
      </c>
      <c r="D45" s="39"/>
      <c r="E45" s="46"/>
      <c r="F45" s="94">
        <v>72800000</v>
      </c>
      <c r="G45" s="2"/>
      <c r="H45" s="8"/>
    </row>
    <row r="46" spans="2:8" ht="15" customHeight="1">
      <c r="B46" s="39"/>
      <c r="C46" s="39"/>
      <c r="D46" s="39"/>
      <c r="E46" s="46"/>
      <c r="F46" s="46"/>
      <c r="G46" s="2"/>
      <c r="H46" s="8"/>
    </row>
    <row r="47" spans="2:8" ht="15" customHeight="1">
      <c r="B47" s="32" t="s">
        <v>19</v>
      </c>
      <c r="C47" s="32" t="s">
        <v>20</v>
      </c>
      <c r="D47" s="39"/>
      <c r="E47" s="94">
        <v>65891842</v>
      </c>
      <c r="F47" s="46"/>
      <c r="G47" s="2"/>
      <c r="H47" s="18" t="s">
        <v>97</v>
      </c>
    </row>
    <row r="48" spans="2:8" ht="15" customHeight="1">
      <c r="B48" s="32" t="s">
        <v>17</v>
      </c>
      <c r="C48" s="32" t="s">
        <v>18</v>
      </c>
      <c r="D48" s="39"/>
      <c r="E48" s="94">
        <v>3228700258</v>
      </c>
      <c r="F48" s="46"/>
      <c r="G48" s="2"/>
      <c r="H48" s="8"/>
    </row>
    <row r="49" spans="2:8" ht="15" customHeight="1">
      <c r="B49" s="32" t="s">
        <v>5</v>
      </c>
      <c r="C49" s="32" t="s">
        <v>6</v>
      </c>
      <c r="D49" s="39"/>
      <c r="E49" s="46"/>
      <c r="F49" s="94">
        <v>3294592100</v>
      </c>
      <c r="G49" s="2"/>
      <c r="H49" s="8"/>
    </row>
    <row r="50" spans="2:8" ht="15" customHeight="1">
      <c r="B50" s="39"/>
      <c r="C50" s="39"/>
      <c r="D50" s="39"/>
      <c r="E50" s="46"/>
      <c r="F50" s="46"/>
      <c r="G50" s="2"/>
      <c r="H50" s="8"/>
    </row>
    <row r="51" spans="2:8" ht="15" customHeight="1">
      <c r="B51" s="32" t="s">
        <v>23</v>
      </c>
      <c r="C51" s="32" t="s">
        <v>24</v>
      </c>
      <c r="D51" s="39"/>
      <c r="E51" s="94">
        <v>23897500</v>
      </c>
      <c r="F51" s="46"/>
      <c r="G51" s="2"/>
      <c r="H51" s="18" t="s">
        <v>98</v>
      </c>
    </row>
    <row r="52" spans="2:8" ht="15" customHeight="1">
      <c r="B52" s="32" t="s">
        <v>17</v>
      </c>
      <c r="C52" s="32" t="s">
        <v>18</v>
      </c>
      <c r="D52" s="39"/>
      <c r="E52" s="94">
        <v>32382500</v>
      </c>
      <c r="F52" s="46"/>
      <c r="G52" s="2"/>
      <c r="H52" s="8"/>
    </row>
    <row r="53" spans="2:8" ht="15" customHeight="1">
      <c r="B53" s="32" t="s">
        <v>99</v>
      </c>
      <c r="C53" s="32" t="s">
        <v>100</v>
      </c>
      <c r="D53" s="39"/>
      <c r="E53" s="46"/>
      <c r="F53" s="94">
        <v>56280000</v>
      </c>
      <c r="G53" s="2"/>
      <c r="H53" s="8"/>
    </row>
    <row r="54" spans="2:8" ht="15" customHeight="1">
      <c r="B54" s="39"/>
      <c r="C54" s="39"/>
      <c r="D54" s="39"/>
      <c r="E54" s="46"/>
      <c r="F54" s="46"/>
      <c r="G54" s="2"/>
      <c r="H54" s="8"/>
    </row>
    <row r="55" spans="2:8" ht="15" customHeight="1">
      <c r="B55" s="32" t="s">
        <v>11</v>
      </c>
      <c r="C55" s="32" t="s">
        <v>12</v>
      </c>
      <c r="D55" s="39"/>
      <c r="E55" s="94">
        <v>3489740258</v>
      </c>
      <c r="F55" s="46"/>
      <c r="G55" s="2"/>
      <c r="H55" s="40" t="s">
        <v>101</v>
      </c>
    </row>
    <row r="56" spans="2:8" ht="15" customHeight="1">
      <c r="B56" s="32" t="s">
        <v>17</v>
      </c>
      <c r="C56" s="32" t="s">
        <v>18</v>
      </c>
      <c r="D56" s="39"/>
      <c r="E56" s="46"/>
      <c r="F56" s="94">
        <v>3489740258</v>
      </c>
      <c r="G56" s="2"/>
      <c r="H56" s="78" t="s">
        <v>102</v>
      </c>
    </row>
    <row r="57" spans="2:8" ht="15" customHeight="1">
      <c r="B57" s="102"/>
      <c r="C57" s="102"/>
      <c r="D57" s="102"/>
      <c r="E57" s="47"/>
      <c r="F57" s="47"/>
      <c r="G57" s="2"/>
      <c r="H57" s="79"/>
    </row>
    <row r="58" spans="2:8" ht="15" customHeight="1">
      <c r="B58" s="8"/>
      <c r="C58" s="8"/>
      <c r="D58" s="8"/>
      <c r="E58" s="45"/>
      <c r="F58" s="45"/>
      <c r="G58" s="2"/>
      <c r="H58" s="106"/>
    </row>
    <row r="59" spans="2:8" ht="15" customHeight="1">
      <c r="B59" s="103"/>
      <c r="C59" s="103"/>
      <c r="D59" s="103"/>
      <c r="E59" s="104"/>
      <c r="F59" s="104"/>
      <c r="G59" s="100"/>
      <c r="H59" s="105"/>
    </row>
    <row r="60" spans="2:8" ht="15" customHeight="1">
      <c r="B60" s="7" t="s">
        <v>7</v>
      </c>
      <c r="C60" s="7" t="s">
        <v>8</v>
      </c>
      <c r="D60" s="7"/>
      <c r="E60" s="44">
        <v>4394149860</v>
      </c>
      <c r="F60" s="44"/>
      <c r="G60" s="100"/>
      <c r="H60" s="54" t="s">
        <v>111</v>
      </c>
    </row>
    <row r="61" spans="2:8" ht="15" customHeight="1">
      <c r="B61" s="7" t="s">
        <v>9</v>
      </c>
      <c r="C61" s="49" t="s">
        <v>10</v>
      </c>
      <c r="D61" s="7"/>
      <c r="E61" s="44">
        <v>33236000</v>
      </c>
      <c r="F61" s="44"/>
      <c r="G61" s="100"/>
      <c r="H61" s="54" t="s">
        <v>112</v>
      </c>
    </row>
    <row r="62" spans="2:8" ht="15" customHeight="1">
      <c r="B62" s="7" t="s">
        <v>5</v>
      </c>
      <c r="C62" s="7" t="s">
        <v>6</v>
      </c>
      <c r="D62" s="7"/>
      <c r="E62" s="44">
        <v>3521574119</v>
      </c>
      <c r="F62" s="44"/>
      <c r="G62" s="100"/>
      <c r="H62" s="54" t="s">
        <v>107</v>
      </c>
    </row>
    <row r="63" spans="2:8" ht="15" customHeight="1">
      <c r="B63" s="7" t="s">
        <v>113</v>
      </c>
      <c r="C63" s="7" t="s">
        <v>114</v>
      </c>
      <c r="D63" s="7"/>
      <c r="E63" s="44">
        <v>1565000000</v>
      </c>
      <c r="F63" s="44"/>
      <c r="G63" s="100"/>
      <c r="H63" s="54"/>
    </row>
    <row r="64" spans="2:8" ht="15" customHeight="1">
      <c r="B64" s="7" t="s">
        <v>15</v>
      </c>
      <c r="C64" s="7" t="s">
        <v>16</v>
      </c>
      <c r="D64" s="7"/>
      <c r="E64" s="44"/>
      <c r="F64" s="44">
        <v>15364400</v>
      </c>
      <c r="G64" s="100"/>
      <c r="H64" s="54"/>
    </row>
    <row r="65" spans="2:8" ht="15" customHeight="1">
      <c r="B65" s="7" t="s">
        <v>19</v>
      </c>
      <c r="C65" s="7" t="s">
        <v>20</v>
      </c>
      <c r="D65" s="7"/>
      <c r="E65" s="44"/>
      <c r="F65" s="44">
        <v>877525492</v>
      </c>
      <c r="G65" s="100"/>
      <c r="H65" s="54"/>
    </row>
    <row r="66" spans="2:8" ht="15" customHeight="1">
      <c r="B66" s="67" t="s">
        <v>132</v>
      </c>
      <c r="C66" s="7" t="s">
        <v>129</v>
      </c>
      <c r="D66" s="7"/>
      <c r="E66" s="44"/>
      <c r="F66" s="44">
        <v>1565000000</v>
      </c>
      <c r="G66" s="100"/>
      <c r="H66" s="54"/>
    </row>
    <row r="67" spans="2:8" ht="15" customHeight="1">
      <c r="B67" s="7" t="s">
        <v>11</v>
      </c>
      <c r="C67" s="7" t="s">
        <v>12</v>
      </c>
      <c r="D67" s="7"/>
      <c r="E67" s="44"/>
      <c r="F67" s="44">
        <f>SUM(E60:E63)-SUM(F64:F66)</f>
        <v>7056070087</v>
      </c>
      <c r="G67" s="100"/>
      <c r="H67" s="54"/>
    </row>
    <row r="68" spans="2:8" ht="15" customHeight="1">
      <c r="B68" s="8"/>
      <c r="C68" s="8"/>
      <c r="D68" s="8"/>
      <c r="E68" s="45"/>
      <c r="F68" s="45"/>
      <c r="G68" s="100"/>
      <c r="H68" s="54"/>
    </row>
    <row r="69" spans="2:8" ht="15" customHeight="1">
      <c r="B69" s="7" t="s">
        <v>11</v>
      </c>
      <c r="C69" s="7" t="s">
        <v>12</v>
      </c>
      <c r="D69" s="39"/>
      <c r="E69" s="52">
        <f>SUM(F71:F72)-E70</f>
        <v>4348007760</v>
      </c>
      <c r="F69" s="46"/>
      <c r="G69" s="100"/>
      <c r="H69" s="96" t="s">
        <v>108</v>
      </c>
    </row>
    <row r="70" spans="2:8" ht="15" customHeight="1">
      <c r="B70" s="7" t="s">
        <v>19</v>
      </c>
      <c r="C70" s="7" t="s">
        <v>20</v>
      </c>
      <c r="D70" s="39"/>
      <c r="E70" s="52">
        <v>605710240</v>
      </c>
      <c r="F70" s="44"/>
      <c r="G70" s="100"/>
      <c r="H70" s="96" t="s">
        <v>126</v>
      </c>
    </row>
    <row r="71" spans="2:8" ht="15" customHeight="1">
      <c r="B71" s="7" t="s">
        <v>7</v>
      </c>
      <c r="C71" s="7" t="s">
        <v>8</v>
      </c>
      <c r="D71" s="39"/>
      <c r="E71" s="46"/>
      <c r="F71" s="52">
        <v>4067800000</v>
      </c>
      <c r="G71" s="100"/>
      <c r="H71" s="96"/>
    </row>
    <row r="72" spans="2:8" ht="15" customHeight="1">
      <c r="B72" s="7" t="s">
        <v>5</v>
      </c>
      <c r="C72" s="7" t="s">
        <v>6</v>
      </c>
      <c r="D72" s="8"/>
      <c r="E72" s="45"/>
      <c r="F72" s="45">
        <v>885918000</v>
      </c>
      <c r="G72" s="100"/>
      <c r="H72" s="96"/>
    </row>
    <row r="73" spans="2:8" ht="15" customHeight="1">
      <c r="B73" s="8"/>
      <c r="C73" s="8"/>
      <c r="D73" s="8"/>
      <c r="E73" s="45"/>
      <c r="F73" s="45"/>
      <c r="G73" s="100"/>
      <c r="H73" s="54"/>
    </row>
    <row r="74" spans="2:8" ht="15" customHeight="1">
      <c r="B74" s="9" t="s">
        <v>17</v>
      </c>
      <c r="C74" s="9" t="s">
        <v>18</v>
      </c>
      <c r="D74" s="8"/>
      <c r="E74" s="45">
        <f>SUM(F76:F77)-E75</f>
        <v>80200000</v>
      </c>
      <c r="F74" s="45"/>
      <c r="G74" s="100"/>
      <c r="H74" s="54" t="s">
        <v>109</v>
      </c>
    </row>
    <row r="75" spans="2:8" ht="15" customHeight="1">
      <c r="B75" s="7" t="s">
        <v>19</v>
      </c>
      <c r="C75" s="7" t="s">
        <v>20</v>
      </c>
      <c r="D75" s="8"/>
      <c r="E75" s="45">
        <v>23100000</v>
      </c>
      <c r="F75" s="45"/>
      <c r="G75" s="100"/>
      <c r="H75" s="54" t="s">
        <v>110</v>
      </c>
    </row>
    <row r="76" spans="2:8" ht="15" customHeight="1">
      <c r="B76" s="7" t="s">
        <v>5</v>
      </c>
      <c r="C76" s="7" t="s">
        <v>6</v>
      </c>
      <c r="D76" s="8"/>
      <c r="E76" s="45"/>
      <c r="F76" s="45">
        <v>38500000</v>
      </c>
      <c r="G76" s="100"/>
      <c r="H76" s="54"/>
    </row>
    <row r="77" spans="2:8" ht="15" customHeight="1">
      <c r="B77" s="7" t="s">
        <v>7</v>
      </c>
      <c r="C77" s="7" t="s">
        <v>8</v>
      </c>
      <c r="D77" s="8"/>
      <c r="E77" s="45"/>
      <c r="F77" s="45">
        <v>64800000</v>
      </c>
      <c r="G77" s="100"/>
      <c r="H77" s="54"/>
    </row>
    <row r="78" spans="2:8" ht="15" customHeight="1">
      <c r="B78" s="8"/>
      <c r="C78" s="8"/>
      <c r="D78" s="8"/>
      <c r="E78" s="45"/>
      <c r="F78" s="45"/>
      <c r="G78" s="100"/>
      <c r="H78" s="54"/>
    </row>
    <row r="79" spans="2:8" ht="15" customHeight="1">
      <c r="B79" s="7" t="s">
        <v>9</v>
      </c>
      <c r="C79" s="7" t="s">
        <v>10</v>
      </c>
      <c r="D79" s="7"/>
      <c r="E79" s="44">
        <v>309870000</v>
      </c>
      <c r="F79" s="44"/>
      <c r="G79" s="100"/>
      <c r="H79" s="54" t="s">
        <v>115</v>
      </c>
    </row>
    <row r="80" spans="2:8" ht="15" customHeight="1">
      <c r="B80" s="7" t="s">
        <v>15</v>
      </c>
      <c r="C80" s="7" t="s">
        <v>16</v>
      </c>
      <c r="D80" s="7"/>
      <c r="E80" s="44"/>
      <c r="F80" s="44">
        <v>77467500</v>
      </c>
      <c r="G80" s="100"/>
      <c r="H80" s="54" t="s">
        <v>116</v>
      </c>
    </row>
    <row r="81" spans="2:8" ht="15" customHeight="1">
      <c r="B81" s="7" t="s">
        <v>11</v>
      </c>
      <c r="C81" s="7" t="s">
        <v>12</v>
      </c>
      <c r="D81" s="7"/>
      <c r="E81" s="44"/>
      <c r="F81" s="44">
        <f>E79-F80</f>
        <v>232402500</v>
      </c>
      <c r="G81" s="100"/>
      <c r="H81" s="54"/>
    </row>
    <row r="82" spans="2:8" ht="15" customHeight="1">
      <c r="B82" s="8"/>
      <c r="C82" s="8"/>
      <c r="D82" s="8"/>
      <c r="E82" s="45"/>
      <c r="F82" s="45"/>
      <c r="G82" s="100"/>
      <c r="H82" s="54"/>
    </row>
    <row r="83" spans="2:8" ht="15" customHeight="1">
      <c r="B83" s="7" t="s">
        <v>9</v>
      </c>
      <c r="C83" s="7" t="s">
        <v>10</v>
      </c>
      <c r="D83" s="8"/>
      <c r="E83" s="45">
        <v>165619400</v>
      </c>
      <c r="F83" s="45"/>
      <c r="G83" s="100"/>
      <c r="H83" s="54" t="s">
        <v>119</v>
      </c>
    </row>
    <row r="84" spans="2:8" ht="15" customHeight="1">
      <c r="B84" s="7" t="s">
        <v>19</v>
      </c>
      <c r="C84" s="7" t="s">
        <v>20</v>
      </c>
      <c r="D84" s="8"/>
      <c r="E84" s="45">
        <v>155785640</v>
      </c>
      <c r="F84" s="45"/>
      <c r="G84" s="100"/>
      <c r="H84" s="54" t="s">
        <v>120</v>
      </c>
    </row>
    <row r="85" spans="2:8" ht="15" customHeight="1">
      <c r="B85" s="7" t="s">
        <v>15</v>
      </c>
      <c r="C85" s="7" t="s">
        <v>16</v>
      </c>
      <c r="D85" s="8"/>
      <c r="E85" s="45"/>
      <c r="F85" s="45">
        <v>155785640</v>
      </c>
      <c r="G85" s="100"/>
      <c r="H85" s="54" t="s">
        <v>121</v>
      </c>
    </row>
    <row r="86" spans="2:8" ht="15" customHeight="1">
      <c r="B86" s="7" t="s">
        <v>5</v>
      </c>
      <c r="C86" s="7" t="s">
        <v>6</v>
      </c>
      <c r="D86" s="8"/>
      <c r="E86" s="45"/>
      <c r="F86" s="45">
        <v>160619400</v>
      </c>
      <c r="G86" s="100"/>
      <c r="H86" s="54"/>
    </row>
    <row r="87" spans="2:8" ht="15" customHeight="1">
      <c r="B87" s="7" t="s">
        <v>99</v>
      </c>
      <c r="C87" s="7" t="s">
        <v>100</v>
      </c>
      <c r="D87" s="8"/>
      <c r="E87" s="45"/>
      <c r="F87" s="45">
        <v>5000000</v>
      </c>
      <c r="G87" s="100"/>
      <c r="H87" s="54"/>
    </row>
    <row r="88" spans="2:8" ht="15" customHeight="1">
      <c r="B88" s="8"/>
      <c r="C88" s="8"/>
      <c r="D88" s="8"/>
      <c r="E88" s="45"/>
      <c r="F88" s="45"/>
      <c r="G88" s="100"/>
      <c r="H88" s="54"/>
    </row>
    <row r="89" spans="2:8" ht="15" customHeight="1">
      <c r="B89" s="7" t="s">
        <v>11</v>
      </c>
      <c r="C89" s="7" t="s">
        <v>12</v>
      </c>
      <c r="D89" s="8"/>
      <c r="E89" s="45">
        <v>2200000</v>
      </c>
      <c r="F89" s="45"/>
      <c r="G89" s="100"/>
      <c r="H89" s="54" t="s">
        <v>117</v>
      </c>
    </row>
    <row r="90" spans="2:8" ht="15" customHeight="1">
      <c r="B90" s="7" t="s">
        <v>15</v>
      </c>
      <c r="C90" s="7" t="s">
        <v>16</v>
      </c>
      <c r="D90" s="8"/>
      <c r="E90" s="45">
        <v>1800000</v>
      </c>
      <c r="F90" s="45"/>
      <c r="G90" s="100"/>
      <c r="H90" s="54" t="s">
        <v>118</v>
      </c>
    </row>
    <row r="91" spans="2:8" ht="15" customHeight="1">
      <c r="B91" s="7" t="s">
        <v>9</v>
      </c>
      <c r="C91" s="7" t="s">
        <v>10</v>
      </c>
      <c r="D91" s="8"/>
      <c r="E91" s="45"/>
      <c r="F91" s="45">
        <v>4000000</v>
      </c>
      <c r="G91" s="100"/>
      <c r="H91" s="54"/>
    </row>
    <row r="92" spans="2:8" ht="15" customHeight="1">
      <c r="B92" s="8"/>
      <c r="C92" s="8"/>
      <c r="D92" s="8"/>
      <c r="E92" s="45"/>
      <c r="F92" s="45"/>
      <c r="G92" s="100"/>
      <c r="H92" s="54"/>
    </row>
    <row r="93" spans="2:8" ht="15" customHeight="1">
      <c r="B93" s="12" t="s">
        <v>60</v>
      </c>
      <c r="C93" s="12" t="s">
        <v>58</v>
      </c>
      <c r="D93" s="12"/>
      <c r="E93" s="46">
        <v>465614458.10000002</v>
      </c>
      <c r="F93" s="46"/>
      <c r="G93" s="100"/>
      <c r="H93" s="97" t="s">
        <v>59</v>
      </c>
    </row>
    <row r="94" spans="2:8" ht="15" customHeight="1">
      <c r="B94" s="12" t="s">
        <v>15</v>
      </c>
      <c r="C94" s="12" t="s">
        <v>16</v>
      </c>
      <c r="D94" s="12"/>
      <c r="E94" s="46"/>
      <c r="F94" s="46">
        <v>465614458.10000002</v>
      </c>
      <c r="G94" s="100"/>
      <c r="H94" s="54"/>
    </row>
    <row r="95" spans="2:8" ht="15" customHeight="1">
      <c r="B95" s="54"/>
      <c r="C95" s="54"/>
      <c r="D95" s="54"/>
      <c r="E95" s="45"/>
      <c r="F95" s="45"/>
      <c r="G95" s="100"/>
      <c r="H95" s="54"/>
    </row>
    <row r="96" spans="2:8" ht="15" customHeight="1">
      <c r="B96" s="7" t="s">
        <v>5</v>
      </c>
      <c r="C96" s="7" t="s">
        <v>6</v>
      </c>
      <c r="D96" s="8"/>
      <c r="E96" s="44">
        <v>1565000000</v>
      </c>
      <c r="F96" s="45"/>
      <c r="G96" s="100"/>
      <c r="H96" s="54" t="s">
        <v>122</v>
      </c>
    </row>
    <row r="97" spans="2:8" ht="15" customHeight="1">
      <c r="B97" s="67" t="s">
        <v>132</v>
      </c>
      <c r="C97" s="7" t="s">
        <v>129</v>
      </c>
      <c r="D97" s="8"/>
      <c r="E97" s="44">
        <v>1565000000</v>
      </c>
      <c r="F97" s="45"/>
      <c r="G97" s="100"/>
      <c r="H97" s="54" t="s">
        <v>123</v>
      </c>
    </row>
    <row r="98" spans="2:8" ht="15" customHeight="1">
      <c r="B98" s="7" t="s">
        <v>113</v>
      </c>
      <c r="C98" s="7" t="s">
        <v>114</v>
      </c>
      <c r="D98" s="8"/>
      <c r="E98" s="45"/>
      <c r="F98" s="44">
        <v>1565000000</v>
      </c>
      <c r="G98" s="100"/>
      <c r="H98" s="54"/>
    </row>
    <row r="99" spans="2:8" ht="15" customHeight="1">
      <c r="B99" s="7" t="s">
        <v>19</v>
      </c>
      <c r="C99" s="7" t="s">
        <v>20</v>
      </c>
      <c r="D99" s="8"/>
      <c r="E99" s="45"/>
      <c r="F99" s="44">
        <v>1565000000</v>
      </c>
      <c r="G99" s="100"/>
      <c r="H99" s="54"/>
    </row>
    <row r="100" spans="2:8" ht="15" customHeight="1">
      <c r="B100" s="7"/>
      <c r="C100" s="7"/>
      <c r="D100" s="8"/>
      <c r="E100" s="45"/>
      <c r="F100" s="45"/>
      <c r="G100" s="100"/>
      <c r="H100" s="54"/>
    </row>
    <row r="101" spans="2:8" ht="15" customHeight="1">
      <c r="B101" s="9" t="s">
        <v>13</v>
      </c>
      <c r="C101" s="9" t="s">
        <v>14</v>
      </c>
      <c r="D101" s="9"/>
      <c r="E101" s="46">
        <v>258187560.22</v>
      </c>
      <c r="F101" s="46"/>
      <c r="G101" s="100"/>
      <c r="H101" s="97" t="s">
        <v>128</v>
      </c>
    </row>
    <row r="102" spans="2:8" ht="15" customHeight="1">
      <c r="B102" s="9" t="s">
        <v>19</v>
      </c>
      <c r="C102" s="9" t="s">
        <v>20</v>
      </c>
      <c r="D102" s="9"/>
      <c r="E102" s="46"/>
      <c r="F102" s="46">
        <v>258187560.22</v>
      </c>
      <c r="G102" s="100"/>
      <c r="H102" s="54"/>
    </row>
    <row r="103" spans="2:8" ht="15" customHeight="1">
      <c r="B103" s="8"/>
      <c r="C103" s="8"/>
      <c r="D103" s="8"/>
      <c r="E103" s="45"/>
      <c r="F103" s="45"/>
      <c r="G103" s="100"/>
      <c r="H103" s="54"/>
    </row>
    <row r="104" spans="2:8" ht="15" customHeight="1">
      <c r="B104" s="9" t="s">
        <v>21</v>
      </c>
      <c r="C104" s="9" t="s">
        <v>22</v>
      </c>
      <c r="D104" s="9"/>
      <c r="E104" s="46">
        <v>44265400</v>
      </c>
      <c r="F104" s="46"/>
      <c r="G104" s="100"/>
      <c r="H104" s="97" t="s">
        <v>130</v>
      </c>
    </row>
    <row r="105" spans="2:8" ht="15" customHeight="1">
      <c r="B105" s="9" t="s">
        <v>23</v>
      </c>
      <c r="C105" s="9" t="s">
        <v>24</v>
      </c>
      <c r="D105" s="9"/>
      <c r="E105" s="46"/>
      <c r="F105" s="46">
        <v>44265400</v>
      </c>
      <c r="G105" s="100"/>
      <c r="H105" s="54"/>
    </row>
    <row r="106" spans="2:8" ht="15" customHeight="1">
      <c r="B106" s="8"/>
      <c r="C106" s="8"/>
      <c r="D106" s="8"/>
      <c r="E106" s="45"/>
      <c r="F106" s="45"/>
      <c r="G106" s="100"/>
      <c r="H106" s="54"/>
    </row>
    <row r="107" spans="2:8" ht="15" customHeight="1">
      <c r="B107" s="9" t="s">
        <v>25</v>
      </c>
      <c r="C107" s="9" t="s">
        <v>26</v>
      </c>
      <c r="D107" s="9"/>
      <c r="E107" s="46">
        <v>32248440</v>
      </c>
      <c r="F107" s="46"/>
      <c r="G107" s="100"/>
      <c r="H107" s="97" t="s">
        <v>131</v>
      </c>
    </row>
    <row r="108" spans="2:8" ht="15" customHeight="1">
      <c r="B108" s="9" t="s">
        <v>27</v>
      </c>
      <c r="C108" s="9" t="s">
        <v>28</v>
      </c>
      <c r="D108" s="9"/>
      <c r="E108" s="46"/>
      <c r="F108" s="46">
        <v>32248440</v>
      </c>
      <c r="G108" s="100"/>
      <c r="H108" s="54"/>
    </row>
    <row r="109" spans="2:8" ht="15" customHeight="1">
      <c r="B109" s="8"/>
      <c r="C109" s="8"/>
      <c r="D109" s="8"/>
      <c r="E109" s="45"/>
      <c r="F109" s="45"/>
      <c r="G109" s="100"/>
      <c r="H109" s="54"/>
    </row>
    <row r="110" spans="2:8" ht="15" customHeight="1">
      <c r="B110" s="7"/>
      <c r="C110" s="7"/>
      <c r="D110" s="8"/>
      <c r="E110" s="45"/>
      <c r="F110" s="45"/>
      <c r="G110" s="100"/>
      <c r="H110" s="54"/>
    </row>
    <row r="111" spans="2:8" ht="15" customHeight="1">
      <c r="B111" s="7" t="s">
        <v>11</v>
      </c>
      <c r="C111" s="7" t="s">
        <v>12</v>
      </c>
      <c r="D111" s="8"/>
      <c r="E111" s="45">
        <v>1200000</v>
      </c>
      <c r="F111" s="45"/>
      <c r="G111" s="100"/>
      <c r="H111" s="54"/>
    </row>
    <row r="112" spans="2:8" ht="15" customHeight="1">
      <c r="B112" s="9" t="s">
        <v>17</v>
      </c>
      <c r="C112" s="9" t="s">
        <v>18</v>
      </c>
      <c r="D112" s="8"/>
      <c r="E112" s="45"/>
      <c r="F112" s="45">
        <v>1200000</v>
      </c>
      <c r="G112" s="100"/>
      <c r="H112" s="54"/>
    </row>
    <row r="113" spans="2:8" ht="15" customHeight="1">
      <c r="B113" s="107"/>
      <c r="C113" s="107"/>
      <c r="D113" s="23"/>
      <c r="E113" s="108"/>
      <c r="F113" s="108"/>
      <c r="G113" s="100"/>
      <c r="H113" s="54"/>
    </row>
    <row r="114" spans="2:8" ht="15" customHeight="1">
      <c r="B114" s="8"/>
      <c r="C114" s="8"/>
      <c r="D114" s="8"/>
      <c r="E114" s="45"/>
      <c r="F114" s="45"/>
      <c r="G114" s="100"/>
      <c r="H114" s="54"/>
    </row>
    <row r="115" spans="2:8" ht="15" customHeight="1">
      <c r="B115" s="7" t="s">
        <v>31</v>
      </c>
      <c r="C115" s="9" t="s">
        <v>32</v>
      </c>
      <c r="D115" s="8"/>
      <c r="E115" s="45">
        <v>17640000</v>
      </c>
      <c r="F115" s="45"/>
      <c r="G115" s="100"/>
      <c r="H115" s="54" t="s">
        <v>127</v>
      </c>
    </row>
    <row r="116" spans="2:8" ht="15" customHeight="1">
      <c r="B116" s="8" t="s">
        <v>125</v>
      </c>
      <c r="C116" s="43" t="s">
        <v>124</v>
      </c>
      <c r="D116" s="8"/>
      <c r="E116" s="45"/>
      <c r="F116" s="45">
        <v>17640000</v>
      </c>
      <c r="G116" s="100"/>
      <c r="H116" s="54"/>
    </row>
    <row r="117" spans="2:8" ht="15" customHeight="1">
      <c r="B117" s="8"/>
      <c r="C117" s="8"/>
      <c r="D117" s="8"/>
      <c r="E117" s="45"/>
      <c r="F117" s="45"/>
      <c r="G117" s="100"/>
      <c r="H117" s="54"/>
    </row>
    <row r="118" spans="2:8" ht="15" customHeight="1">
      <c r="B118" s="8"/>
      <c r="C118" s="8"/>
      <c r="D118" s="8"/>
      <c r="E118" s="45"/>
      <c r="F118" s="45"/>
      <c r="G118" s="100"/>
      <c r="H118" s="54"/>
    </row>
    <row r="119" spans="2:8" ht="15" customHeight="1">
      <c r="B119" s="9" t="s">
        <v>11</v>
      </c>
      <c r="C119" s="9" t="s">
        <v>12</v>
      </c>
      <c r="D119" s="9"/>
      <c r="E119" s="46">
        <v>80200000</v>
      </c>
      <c r="F119" s="46"/>
      <c r="G119" s="100"/>
      <c r="H119" s="97"/>
    </row>
    <row r="120" spans="2:8" ht="15" customHeight="1">
      <c r="B120" s="9" t="s">
        <v>17</v>
      </c>
      <c r="C120" s="9" t="s">
        <v>18</v>
      </c>
      <c r="D120" s="9"/>
      <c r="E120" s="46"/>
      <c r="F120" s="46">
        <v>80200000</v>
      </c>
      <c r="G120" s="100"/>
      <c r="H120" s="54"/>
    </row>
    <row r="121" spans="2:8" ht="15" customHeight="1">
      <c r="B121" s="8"/>
      <c r="C121" s="8"/>
      <c r="D121" s="8"/>
      <c r="E121" s="45"/>
      <c r="F121" s="45"/>
      <c r="G121" s="100"/>
      <c r="H121" s="54"/>
    </row>
    <row r="122" spans="2:8" ht="15" customHeight="1">
      <c r="B122" s="9" t="s">
        <v>29</v>
      </c>
      <c r="C122" s="9" t="s">
        <v>30</v>
      </c>
      <c r="D122" s="9"/>
      <c r="E122" s="46">
        <v>3492000</v>
      </c>
      <c r="F122" s="46"/>
      <c r="G122" s="100"/>
      <c r="H122" s="97"/>
    </row>
    <row r="123" spans="2:8" ht="15" customHeight="1">
      <c r="B123" s="9" t="s">
        <v>31</v>
      </c>
      <c r="C123" s="9" t="s">
        <v>32</v>
      </c>
      <c r="D123" s="9"/>
      <c r="E123" s="46"/>
      <c r="F123" s="46">
        <v>3492000</v>
      </c>
      <c r="G123" s="100"/>
      <c r="H123" s="54"/>
    </row>
    <row r="124" spans="2:8" ht="15" customHeight="1">
      <c r="B124" s="8"/>
      <c r="C124" s="8"/>
      <c r="D124" s="8"/>
      <c r="E124" s="45"/>
      <c r="F124" s="45"/>
      <c r="G124" s="100"/>
      <c r="H124" s="54"/>
    </row>
    <row r="125" spans="2:8" ht="15" customHeight="1">
      <c r="B125" s="9" t="s">
        <v>33</v>
      </c>
      <c r="C125" s="9" t="s">
        <v>34</v>
      </c>
      <c r="D125" s="9"/>
      <c r="E125" s="46">
        <v>2809400</v>
      </c>
      <c r="F125" s="46"/>
      <c r="G125" s="100"/>
      <c r="H125" s="97"/>
    </row>
    <row r="126" spans="2:8" ht="15" customHeight="1">
      <c r="B126" s="9" t="s">
        <v>35</v>
      </c>
      <c r="C126" s="9" t="s">
        <v>36</v>
      </c>
      <c r="D126" s="9"/>
      <c r="E126" s="46">
        <v>6132500</v>
      </c>
      <c r="F126" s="46"/>
      <c r="G126" s="100"/>
      <c r="H126" s="97" t="s">
        <v>133</v>
      </c>
    </row>
    <row r="127" spans="2:8" ht="15" customHeight="1">
      <c r="B127" s="9" t="s">
        <v>89</v>
      </c>
      <c r="C127" s="9" t="s">
        <v>37</v>
      </c>
      <c r="D127" s="9"/>
      <c r="E127" s="46">
        <v>4363000</v>
      </c>
      <c r="F127" s="46"/>
      <c r="G127" s="100"/>
      <c r="H127" s="97"/>
    </row>
    <row r="128" spans="2:8" ht="15" customHeight="1">
      <c r="B128" s="9" t="s">
        <v>87</v>
      </c>
      <c r="C128" s="9" t="s">
        <v>88</v>
      </c>
      <c r="D128" s="9"/>
      <c r="E128" s="46">
        <v>3550175</v>
      </c>
      <c r="F128" s="46"/>
      <c r="G128" s="100"/>
      <c r="H128" s="97"/>
    </row>
    <row r="129" spans="2:8" ht="15" customHeight="1">
      <c r="B129" s="9" t="s">
        <v>83</v>
      </c>
      <c r="C129" s="9" t="s">
        <v>84</v>
      </c>
      <c r="D129" s="9"/>
      <c r="E129" s="46"/>
      <c r="F129" s="46">
        <v>3550175</v>
      </c>
      <c r="G129" s="100"/>
      <c r="H129" s="97"/>
    </row>
    <row r="130" spans="2:8" ht="15" customHeight="1">
      <c r="B130" s="9" t="s">
        <v>38</v>
      </c>
      <c r="C130" s="9" t="s">
        <v>39</v>
      </c>
      <c r="D130" s="9"/>
      <c r="E130" s="46"/>
      <c r="F130" s="46">
        <v>2809400</v>
      </c>
      <c r="G130" s="100"/>
      <c r="H130" s="97"/>
    </row>
    <row r="131" spans="2:8" ht="15" customHeight="1">
      <c r="B131" s="9" t="s">
        <v>40</v>
      </c>
      <c r="C131" s="9" t="s">
        <v>41</v>
      </c>
      <c r="D131" s="9"/>
      <c r="E131" s="46"/>
      <c r="F131" s="46">
        <v>6132500</v>
      </c>
      <c r="G131" s="100"/>
      <c r="H131" s="97"/>
    </row>
    <row r="132" spans="2:8" ht="15" customHeight="1">
      <c r="B132" s="7" t="s">
        <v>42</v>
      </c>
      <c r="C132" s="7" t="s">
        <v>43</v>
      </c>
      <c r="D132" s="9"/>
      <c r="E132" s="46"/>
      <c r="F132" s="46">
        <v>4363000</v>
      </c>
      <c r="G132" s="100"/>
      <c r="H132" s="97"/>
    </row>
    <row r="133" spans="2:8" ht="15" customHeight="1">
      <c r="B133" s="8"/>
      <c r="C133" s="8"/>
      <c r="D133" s="8"/>
      <c r="E133" s="45"/>
      <c r="F133" s="45"/>
      <c r="G133" s="100"/>
      <c r="H133" s="54"/>
    </row>
    <row r="134" spans="2:8" ht="15" customHeight="1">
      <c r="B134" s="9" t="s">
        <v>46</v>
      </c>
      <c r="C134" s="9" t="s">
        <v>47</v>
      </c>
      <c r="D134" s="9"/>
      <c r="E134" s="46">
        <v>1840659</v>
      </c>
      <c r="F134" s="46"/>
      <c r="G134" s="100"/>
      <c r="H134" s="98" t="s">
        <v>72</v>
      </c>
    </row>
    <row r="135" spans="2:8" ht="15" customHeight="1">
      <c r="B135" s="9" t="s">
        <v>48</v>
      </c>
      <c r="C135" s="9" t="s">
        <v>49</v>
      </c>
      <c r="D135" s="9"/>
      <c r="E135" s="46">
        <f>89400+1035500</f>
        <v>1124900</v>
      </c>
      <c r="F135" s="46"/>
      <c r="G135" s="100"/>
      <c r="H135" s="97"/>
    </row>
    <row r="136" spans="2:8" ht="15" customHeight="1">
      <c r="B136" s="9" t="s">
        <v>50</v>
      </c>
      <c r="C136" s="9" t="s">
        <v>51</v>
      </c>
      <c r="D136" s="9"/>
      <c r="E136" s="46">
        <v>13458446</v>
      </c>
      <c r="F136" s="46"/>
      <c r="G136" s="100"/>
      <c r="H136" s="97"/>
    </row>
    <row r="137" spans="2:8" ht="15" customHeight="1">
      <c r="B137" s="9" t="s">
        <v>52</v>
      </c>
      <c r="C137" s="9" t="s">
        <v>53</v>
      </c>
      <c r="D137" s="9"/>
      <c r="E137" s="46"/>
      <c r="F137" s="46">
        <f>SUM(E134:E136)</f>
        <v>16424005</v>
      </c>
      <c r="G137" s="100"/>
      <c r="H137" s="54"/>
    </row>
    <row r="138" spans="2:8" ht="15" customHeight="1">
      <c r="B138" s="8"/>
      <c r="C138" s="8"/>
      <c r="D138" s="8"/>
      <c r="E138" s="45"/>
      <c r="F138" s="45"/>
      <c r="G138" s="100"/>
      <c r="H138" s="54"/>
    </row>
    <row r="139" spans="2:8" ht="15" customHeight="1">
      <c r="B139" s="9" t="s">
        <v>54</v>
      </c>
      <c r="C139" s="9" t="s">
        <v>55</v>
      </c>
      <c r="D139" s="9"/>
      <c r="E139" s="46">
        <v>361811636</v>
      </c>
      <c r="F139" s="46"/>
      <c r="G139" s="100"/>
      <c r="H139" s="97" t="s">
        <v>61</v>
      </c>
    </row>
    <row r="140" spans="2:8" ht="15" customHeight="1">
      <c r="B140" s="10" t="s">
        <v>56</v>
      </c>
      <c r="C140" s="10" t="s">
        <v>57</v>
      </c>
      <c r="D140" s="10"/>
      <c r="E140" s="47"/>
      <c r="F140" s="47">
        <v>361811636</v>
      </c>
      <c r="G140" s="100"/>
      <c r="H140" s="54"/>
    </row>
    <row r="141" spans="2:8" ht="15" customHeight="1">
      <c r="B141" s="11"/>
      <c r="C141" s="11"/>
      <c r="D141" s="11"/>
      <c r="E141" s="109">
        <f>SUM(E7:E140)</f>
        <v>29330751621.32</v>
      </c>
      <c r="F141" s="109">
        <f>SUM(F7:F140)</f>
        <v>29330751621.32</v>
      </c>
      <c r="G141" s="100"/>
      <c r="H141" s="99"/>
    </row>
    <row r="143" spans="2:8" ht="15" customHeight="1">
      <c r="F143" s="21"/>
    </row>
  </sheetData>
  <mergeCells count="5">
    <mergeCell ref="B1:H1"/>
    <mergeCell ref="B2:H2"/>
    <mergeCell ref="B3:H3"/>
    <mergeCell ref="H9:H13"/>
    <mergeCell ref="H56:H58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 I</vt:lpstr>
      <vt:lpstr>S II</vt:lpstr>
      <vt:lpstr>Gab</vt:lpstr>
      <vt:lpstr>'S I'!Print_Area</vt:lpstr>
      <vt:lpstr>'S II'!Print_Area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2018-03-06T01:14:18Z</dcterms:modified>
</cp:coreProperties>
</file>